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625" windowHeight="5115" firstSheet="2" activeTab="8"/>
  </bookViews>
  <sheets>
    <sheet name="Mai 2012" sheetId="1" r:id="rId1"/>
    <sheet name="Juni 2012" sheetId="2" r:id="rId2"/>
    <sheet name="Juli 2012" sheetId="3" r:id="rId3"/>
    <sheet name="August 2012" sheetId="4" r:id="rId4"/>
    <sheet name="September 2012" sheetId="5" r:id="rId5"/>
    <sheet name="Oktober 2012" sheetId="6" r:id="rId6"/>
    <sheet name="November 2012" sheetId="7" r:id="rId7"/>
    <sheet name="Dezember 2012" sheetId="8" r:id="rId8"/>
    <sheet name="Gesamt" sheetId="9" r:id="rId9"/>
  </sheets>
  <definedNames>
    <definedName name="Entwurmung" localSheetId="3">'August 2012'!$I$1</definedName>
    <definedName name="Entwurmung" localSheetId="7">'Dezember 2012'!$I$1</definedName>
    <definedName name="Entwurmung" localSheetId="2">'Juli 2012'!$I$1</definedName>
    <definedName name="Entwurmung" localSheetId="1">'Juni 2012'!$I$1</definedName>
    <definedName name="Entwurmung" localSheetId="0">'Mai 2012'!$I$1</definedName>
    <definedName name="Entwurmung" localSheetId="6">'November 2012'!$I$1</definedName>
    <definedName name="Entwurmung" localSheetId="5">'Oktober 2012'!$I$1</definedName>
    <definedName name="Entwurmung" localSheetId="4">'September 2012'!$I$1</definedName>
    <definedName name="Entwurmung">#REF!</definedName>
    <definedName name="Futter" localSheetId="3">'August 2012'!$E$1</definedName>
    <definedName name="Futter" localSheetId="7">'Dezember 2012'!$E$1</definedName>
    <definedName name="Futter" localSheetId="2">'Juli 2012'!$E$1</definedName>
    <definedName name="Futter" localSheetId="1">'Juni 2012'!$E$1</definedName>
    <definedName name="Futter" localSheetId="0">'Mai 2012'!$E$1</definedName>
    <definedName name="Futter" localSheetId="6">'November 2012'!$E$1</definedName>
    <definedName name="Futter" localSheetId="5">'Oktober 2012'!$E$1</definedName>
    <definedName name="Futter" localSheetId="4">'September 2012'!$E$1</definedName>
    <definedName name="Futter">#REF!</definedName>
    <definedName name="Impfung" localSheetId="3">'August 2012'!$G$1</definedName>
    <definedName name="Impfung" localSheetId="7">'Dezember 2012'!$G$1</definedName>
    <definedName name="Impfung" localSheetId="2">'Juli 2012'!$G$1</definedName>
    <definedName name="Impfung" localSheetId="1">'Juni 2012'!$G$1</definedName>
    <definedName name="Impfung" localSheetId="0">'Mai 2012'!$G$1</definedName>
    <definedName name="Impfung" localSheetId="6">'November 2012'!$G$1</definedName>
    <definedName name="Impfung" localSheetId="5">'Oktober 2012'!$G$1</definedName>
    <definedName name="Impfung" localSheetId="4">'September 2012'!$G$1</definedName>
    <definedName name="Impfung">#REF!</definedName>
    <definedName name="KaHündin">'August 2012'!$O$68</definedName>
    <definedName name="Kastr.Rüde" localSheetId="3">'August 2012'!#REF!</definedName>
    <definedName name="Kastr.Rüde" localSheetId="7">'Dezember 2012'!#REF!</definedName>
    <definedName name="Kastr.Rüde" localSheetId="2">'Juli 2012'!#REF!</definedName>
    <definedName name="Kastr.Rüde" localSheetId="1">'Juni 2012'!#REF!</definedName>
    <definedName name="Kastr.Rüde" localSheetId="0">'Mai 2012'!#REF!</definedName>
    <definedName name="Kastr.Rüde" localSheetId="6">'November 2012'!#REF!</definedName>
    <definedName name="Kastr.Rüde" localSheetId="5">'Oktober 2012'!#REF!</definedName>
    <definedName name="Kastr.Rüde" localSheetId="4">'September 2012'!#REF!</definedName>
    <definedName name="Kastr.Rüde">#REF!</definedName>
    <definedName name="KastraHündin">O*KastraHündin</definedName>
    <definedName name="KastrHündin" localSheetId="3">'August 2012'!$O$1</definedName>
    <definedName name="KastrHündin" localSheetId="7">'Dezember 2012'!$O$1</definedName>
    <definedName name="KastrHündin" localSheetId="2">'Juli 2012'!$O$1</definedName>
    <definedName name="KastrHündin" localSheetId="1">'Juni 2012'!$O$1</definedName>
    <definedName name="KastrHündin" localSheetId="0">'Mai 2012'!$O$1</definedName>
    <definedName name="KastrHündin" localSheetId="6">'November 2012'!$O$1</definedName>
    <definedName name="KastrHündin" localSheetId="5">'Oktober 2012'!$O$1</definedName>
    <definedName name="KastrHündin" localSheetId="4">'September 2012'!$O$1</definedName>
    <definedName name="KastrHündin">#REF!</definedName>
    <definedName name="KastrRüde" localSheetId="3">'August 2012'!$M$1</definedName>
    <definedName name="KastrRüde" localSheetId="7">'Dezember 2012'!$M$1</definedName>
    <definedName name="KastrRüde" localSheetId="2">'Juli 2012'!$M$1</definedName>
    <definedName name="KastrRüde" localSheetId="1">'Juni 2012'!$M$1</definedName>
    <definedName name="KastrRüde" localSheetId="0">'Mai 2012'!$M$1</definedName>
    <definedName name="KastrRüde" localSheetId="6">'November 2012'!$M$1</definedName>
    <definedName name="KastrRüde" localSheetId="5">'Oktober 2012'!$M$1</definedName>
    <definedName name="KastrRüde" localSheetId="4">'September 2012'!$M$1</definedName>
    <definedName name="KastrRüde">#REF!</definedName>
    <definedName name="Parasiten" localSheetId="3">'August 2012'!$K$1</definedName>
    <definedName name="Parasiten" localSheetId="7">'Dezember 2012'!$K$1</definedName>
    <definedName name="Parasiten" localSheetId="2">'Juli 2012'!$K$1</definedName>
    <definedName name="Parasiten" localSheetId="1">'Juni 2012'!$K$1</definedName>
    <definedName name="Parasiten" localSheetId="0">'Mai 2012'!$K$1</definedName>
    <definedName name="Parasiten" localSheetId="6">'November 2012'!$K$1</definedName>
    <definedName name="Parasiten" localSheetId="5">'Oktober 2012'!$K$1</definedName>
    <definedName name="Parasiten" localSheetId="4">'September 2012'!$K$1</definedName>
    <definedName name="Parasiten">#REF!</definedName>
    <definedName name="Summe">'August 2012'!#REF!</definedName>
  </definedNames>
  <calcPr fullCalcOnLoad="1"/>
</workbook>
</file>

<file path=xl/sharedStrings.xml><?xml version="1.0" encoding="utf-8"?>
<sst xmlns="http://schemas.openxmlformats.org/spreadsheetml/2006/main" count="1346" uniqueCount="307">
  <si>
    <t xml:space="preserve"> Futter</t>
  </si>
  <si>
    <t xml:space="preserve"> Impfung</t>
  </si>
  <si>
    <t>Entwurmung</t>
  </si>
  <si>
    <t>Parasiten</t>
  </si>
  <si>
    <t>Kastr.Rüde</t>
  </si>
  <si>
    <t>Kastr.Hündin</t>
  </si>
  <si>
    <t>Anz.</t>
  </si>
  <si>
    <t>Sonstiges</t>
  </si>
  <si>
    <t>fr. Verfüg.</t>
  </si>
  <si>
    <t>Summe:</t>
  </si>
  <si>
    <t>04.09.</t>
  </si>
  <si>
    <t>C. Keil</t>
  </si>
  <si>
    <t>Datum:</t>
  </si>
  <si>
    <t>Spender:</t>
  </si>
  <si>
    <t>Anonym</t>
  </si>
  <si>
    <t>03.09.</t>
  </si>
  <si>
    <t>Dr. K. Elsner</t>
  </si>
  <si>
    <t>DA</t>
  </si>
  <si>
    <t>T. Scherer</t>
  </si>
  <si>
    <t>A. Busch</t>
  </si>
  <si>
    <t>I. Haussig</t>
  </si>
  <si>
    <t>S. Wenderhold</t>
  </si>
  <si>
    <t>M. Roetzel</t>
  </si>
  <si>
    <t>P. Hofmann</t>
  </si>
  <si>
    <t>R. Köfler</t>
  </si>
  <si>
    <t>DG</t>
  </si>
  <si>
    <t>A. Mathias</t>
  </si>
  <si>
    <t>B. Hagemann</t>
  </si>
  <si>
    <t>S. Kallinich</t>
  </si>
  <si>
    <t>M.Au</t>
  </si>
  <si>
    <t>G. Markus</t>
  </si>
  <si>
    <t>Y. Schock</t>
  </si>
  <si>
    <t>M. Pollak</t>
  </si>
  <si>
    <t>M. Roth</t>
  </si>
  <si>
    <t>A. Balint</t>
  </si>
  <si>
    <t>05.09.</t>
  </si>
  <si>
    <t>LS</t>
  </si>
  <si>
    <t>.</t>
  </si>
  <si>
    <t>C. Axelsen</t>
  </si>
  <si>
    <t>G. Beissel-B.</t>
  </si>
  <si>
    <t>T. Johannes</t>
  </si>
  <si>
    <t>G. Ürlings</t>
  </si>
  <si>
    <t>A.-K. Adam</t>
  </si>
  <si>
    <t>A. Drexl</t>
  </si>
  <si>
    <t>J. Schöpe</t>
  </si>
  <si>
    <t>BP</t>
  </si>
  <si>
    <t>01.09.</t>
  </si>
  <si>
    <t>A. Grapp</t>
  </si>
  <si>
    <t>Z-Art:</t>
  </si>
  <si>
    <t>Summe</t>
  </si>
  <si>
    <t>31.08.</t>
  </si>
  <si>
    <t>30.08.</t>
  </si>
  <si>
    <t>K. Kempinger</t>
  </si>
  <si>
    <t>29.08.</t>
  </si>
  <si>
    <t>T. Tröscher</t>
  </si>
  <si>
    <t>27.08.</t>
  </si>
  <si>
    <t>P. Eßer</t>
  </si>
  <si>
    <t>26.08.</t>
  </si>
  <si>
    <t>25.08.</t>
  </si>
  <si>
    <t>M. Mönks</t>
  </si>
  <si>
    <t>I. Hawel</t>
  </si>
  <si>
    <t>24.08.</t>
  </si>
  <si>
    <t>M. Posner</t>
  </si>
  <si>
    <t>U. Geiger</t>
  </si>
  <si>
    <t>S. Skukies</t>
  </si>
  <si>
    <t>23.08.</t>
  </si>
  <si>
    <t>A. Pfarr</t>
  </si>
  <si>
    <t>G. Alice</t>
  </si>
  <si>
    <t>K.Rendelsmann</t>
  </si>
  <si>
    <t>22.08.</t>
  </si>
  <si>
    <t>21.08.</t>
  </si>
  <si>
    <t>B. Blust</t>
  </si>
  <si>
    <t>17.08.</t>
  </si>
  <si>
    <t>Doris S.</t>
  </si>
  <si>
    <t>16.08.</t>
  </si>
  <si>
    <t>B. Dorer</t>
  </si>
  <si>
    <t>J. Perras</t>
  </si>
  <si>
    <t>14.08.</t>
  </si>
  <si>
    <t>M. Kaufmann</t>
  </si>
  <si>
    <t>13.08.</t>
  </si>
  <si>
    <t>F. Sacher</t>
  </si>
  <si>
    <t>12.09.</t>
  </si>
  <si>
    <t>10.08.</t>
  </si>
  <si>
    <t>09.08.</t>
  </si>
  <si>
    <t>W. Kloss</t>
  </si>
  <si>
    <t>08.09.</t>
  </si>
  <si>
    <t>L. Schmidt</t>
  </si>
  <si>
    <t>07.08.</t>
  </si>
  <si>
    <t>06.08.</t>
  </si>
  <si>
    <t>05.08.</t>
  </si>
  <si>
    <t>N. Dereks</t>
  </si>
  <si>
    <t>04.08.</t>
  </si>
  <si>
    <t>I. Simon</t>
  </si>
  <si>
    <t>03.08.</t>
  </si>
  <si>
    <t>02.08.</t>
  </si>
  <si>
    <t>C. Lederer</t>
  </si>
  <si>
    <t>28.08.</t>
  </si>
  <si>
    <t>C. Nienhaus</t>
  </si>
  <si>
    <t>S. Hirsch</t>
  </si>
  <si>
    <t>15.08.</t>
  </si>
  <si>
    <t>E. Kollmann</t>
  </si>
  <si>
    <t>B. Nebl</t>
  </si>
  <si>
    <t>G. Engels</t>
  </si>
  <si>
    <t>L. Gleske</t>
  </si>
  <si>
    <t>E. Lukschik</t>
  </si>
  <si>
    <t>08.08.</t>
  </si>
  <si>
    <t>A. Kristen</t>
  </si>
  <si>
    <t>P. Sternberg</t>
  </si>
  <si>
    <t>01.08.</t>
  </si>
  <si>
    <t>GS</t>
  </si>
  <si>
    <t>E.Eckel-Görg</t>
  </si>
  <si>
    <t>B.Reiff</t>
  </si>
  <si>
    <t>N. Biehl-Sinzig</t>
  </si>
  <si>
    <t>B. Ickelsheimer</t>
  </si>
  <si>
    <t>J.Cahuzac</t>
  </si>
  <si>
    <t>C. Gross</t>
  </si>
  <si>
    <t>J. Cahuzac</t>
  </si>
  <si>
    <t>01.08..</t>
  </si>
  <si>
    <t>J. Schinski</t>
  </si>
  <si>
    <t>12.08.</t>
  </si>
  <si>
    <t>D. Kaufer</t>
  </si>
  <si>
    <t>E. Weghuber</t>
  </si>
  <si>
    <t>PP</t>
  </si>
  <si>
    <t>M. Schmidh.</t>
  </si>
  <si>
    <t>F.+B. Handeck</t>
  </si>
  <si>
    <t>C. Grothe</t>
  </si>
  <si>
    <t>C. Willms</t>
  </si>
  <si>
    <t>J. Lobjinski</t>
  </si>
  <si>
    <t>S. Zippe</t>
  </si>
  <si>
    <t>M. Kettner</t>
  </si>
  <si>
    <t>C. Bärenklau</t>
  </si>
  <si>
    <t>Fam. Sieber</t>
  </si>
  <si>
    <t>A. Franken</t>
  </si>
  <si>
    <t>D. v. Geldern</t>
  </si>
  <si>
    <t>16.07.</t>
  </si>
  <si>
    <t>17.07.</t>
  </si>
  <si>
    <t>18.07.</t>
  </si>
  <si>
    <t>Fa. Galoppw.</t>
  </si>
  <si>
    <t>19.07.</t>
  </si>
  <si>
    <t>P. Thomas</t>
  </si>
  <si>
    <t>20.07.</t>
  </si>
  <si>
    <t>24.07.</t>
  </si>
  <si>
    <t>12.06.</t>
  </si>
  <si>
    <t>N. Hohmann</t>
  </si>
  <si>
    <t>13.06.</t>
  </si>
  <si>
    <t>18.06.</t>
  </si>
  <si>
    <t>L.+M. Grosse</t>
  </si>
  <si>
    <t>26.06.</t>
  </si>
  <si>
    <t>G. Färber</t>
  </si>
  <si>
    <t>01.06.</t>
  </si>
  <si>
    <t>C. Karmann</t>
  </si>
  <si>
    <t>S. Trautmann</t>
  </si>
  <si>
    <t>04.06.</t>
  </si>
  <si>
    <t>R. Michalski</t>
  </si>
  <si>
    <t>05.06.</t>
  </si>
  <si>
    <t>15.05.</t>
  </si>
  <si>
    <t>16.05.</t>
  </si>
  <si>
    <t>18.05.</t>
  </si>
  <si>
    <t>R. de Jorge</t>
  </si>
  <si>
    <t>P.-G. März</t>
  </si>
  <si>
    <t>21.05.</t>
  </si>
  <si>
    <t>T. Krahl</t>
  </si>
  <si>
    <t>01.07.</t>
  </si>
  <si>
    <t>15.07.</t>
  </si>
  <si>
    <t>02.07.</t>
  </si>
  <si>
    <t>03.07.</t>
  </si>
  <si>
    <t>04.07.</t>
  </si>
  <si>
    <t>05.07.</t>
  </si>
  <si>
    <t>I. Deutschenb.</t>
  </si>
  <si>
    <t>10.07.</t>
  </si>
  <si>
    <t>26.07.</t>
  </si>
  <si>
    <t>28.06.</t>
  </si>
  <si>
    <t>29.05.</t>
  </si>
  <si>
    <t>S.Kallinich</t>
  </si>
  <si>
    <t>I. Deutschb.</t>
  </si>
  <si>
    <t>06.06.</t>
  </si>
  <si>
    <t>11.06.</t>
  </si>
  <si>
    <t>19.06.</t>
  </si>
  <si>
    <t>28.07.</t>
  </si>
  <si>
    <t>20.08.</t>
  </si>
  <si>
    <t>K. Schütte</t>
  </si>
  <si>
    <t>aus Dose Nr. 28</t>
  </si>
  <si>
    <t>aus Dose Nr. 25</t>
  </si>
  <si>
    <t>N. Kaiser</t>
  </si>
  <si>
    <t>Vereinsjacke</t>
  </si>
  <si>
    <t>A. Genath</t>
  </si>
  <si>
    <t>06.09.</t>
  </si>
  <si>
    <t>div. Spender</t>
  </si>
  <si>
    <t>aus Flohmarkt</t>
  </si>
  <si>
    <t>Gesamt:</t>
  </si>
  <si>
    <t xml:space="preserve">Gesamt: </t>
  </si>
  <si>
    <t>31.07.</t>
  </si>
  <si>
    <t>J. Beck</t>
  </si>
  <si>
    <t>29.07.</t>
  </si>
  <si>
    <t>S. Käsmann</t>
  </si>
  <si>
    <t>27.07.</t>
  </si>
  <si>
    <t>H. Blume</t>
  </si>
  <si>
    <t>23.07.</t>
  </si>
  <si>
    <t>21.07.</t>
  </si>
  <si>
    <t>T. Kurt</t>
  </si>
  <si>
    <t>A. Rösch</t>
  </si>
  <si>
    <t>S. Zölch</t>
  </si>
  <si>
    <t>K. Werner</t>
  </si>
  <si>
    <t>D. Steinkopf</t>
  </si>
  <si>
    <t>E. Schottleitner</t>
  </si>
  <si>
    <t>14.07.</t>
  </si>
  <si>
    <t>E. Kieffer</t>
  </si>
  <si>
    <t>13.07.</t>
  </si>
  <si>
    <t>R. Friedrich-Ha.</t>
  </si>
  <si>
    <t>12.07.</t>
  </si>
  <si>
    <t>C. Herborth</t>
  </si>
  <si>
    <t>M. Folger</t>
  </si>
  <si>
    <t>J. Zbytowski</t>
  </si>
  <si>
    <t>B. Heldmann</t>
  </si>
  <si>
    <t>11.07.</t>
  </si>
  <si>
    <t>H. Weber</t>
  </si>
  <si>
    <t>C. Grote</t>
  </si>
  <si>
    <t>U. Heemann</t>
  </si>
  <si>
    <t>09.07.</t>
  </si>
  <si>
    <t>A. Hagenmeyer</t>
  </si>
  <si>
    <t>E. G.</t>
  </si>
  <si>
    <t>S. Harnisch</t>
  </si>
  <si>
    <t>M. Wenningk.</t>
  </si>
  <si>
    <t>08.07.</t>
  </si>
  <si>
    <t>B. Rosenstiel</t>
  </si>
  <si>
    <t>S. Doris</t>
  </si>
  <si>
    <t>E. Smolli</t>
  </si>
  <si>
    <t>07.07.</t>
  </si>
  <si>
    <t>M. Obst-Yavuz.</t>
  </si>
  <si>
    <t>A. Mach</t>
  </si>
  <si>
    <t>06.07.</t>
  </si>
  <si>
    <t xml:space="preserve"> 04.07.</t>
  </si>
  <si>
    <t>für Transport</t>
  </si>
  <si>
    <t>J. Schoepe</t>
  </si>
  <si>
    <t>Dshins</t>
  </si>
  <si>
    <t>aus Dshins</t>
  </si>
  <si>
    <t>E.Weiss</t>
  </si>
  <si>
    <t>07.09.</t>
  </si>
  <si>
    <t>S. Weis</t>
  </si>
  <si>
    <t>A. Schmid</t>
  </si>
  <si>
    <t>Deutschenbauer</t>
  </si>
  <si>
    <t>C. Wüstefeld</t>
  </si>
  <si>
    <t>S. Bauer</t>
  </si>
  <si>
    <t>S. Erber</t>
  </si>
  <si>
    <t>09.09.</t>
  </si>
  <si>
    <t>V. Zimmermann</t>
  </si>
  <si>
    <t>S. Paquoi</t>
  </si>
  <si>
    <t>10.09.</t>
  </si>
  <si>
    <t xml:space="preserve">Dose Nr. 26 </t>
  </si>
  <si>
    <t>11.09.</t>
  </si>
  <si>
    <t>14.09.</t>
  </si>
  <si>
    <t>D. Kursave</t>
  </si>
  <si>
    <t>16.09.</t>
  </si>
  <si>
    <t>17.09.</t>
  </si>
  <si>
    <t>S. Ixmeier</t>
  </si>
  <si>
    <t>VG</t>
  </si>
  <si>
    <t>18.09.</t>
  </si>
  <si>
    <t>J. Delvaux</t>
  </si>
  <si>
    <t>I. Kovac</t>
  </si>
  <si>
    <t>19.09.</t>
  </si>
  <si>
    <t>N. Kugge</t>
  </si>
  <si>
    <t>21.09.</t>
  </si>
  <si>
    <t>K. Glanninger</t>
  </si>
  <si>
    <t>M. Eigner</t>
  </si>
  <si>
    <t>24.09.</t>
  </si>
  <si>
    <t>Dshini</t>
  </si>
  <si>
    <t>25.09.</t>
  </si>
  <si>
    <t>N. Kaspar</t>
  </si>
  <si>
    <t>Pro Anima</t>
  </si>
  <si>
    <t>C. Egger</t>
  </si>
  <si>
    <t>M. Kraus</t>
  </si>
  <si>
    <t>S. Klein</t>
  </si>
  <si>
    <t>26.09.</t>
  </si>
  <si>
    <t>T. Reinhardt</t>
  </si>
  <si>
    <t>I. Maurer</t>
  </si>
  <si>
    <t>27.09.</t>
  </si>
  <si>
    <t>S. Wähner</t>
  </si>
  <si>
    <t>29.09.</t>
  </si>
  <si>
    <t>M. Rampage</t>
  </si>
  <si>
    <t>01.10.</t>
  </si>
  <si>
    <t>G. Beissel</t>
  </si>
  <si>
    <t>01.0.</t>
  </si>
  <si>
    <t>A, Mathias</t>
  </si>
  <si>
    <t>02.10.</t>
  </si>
  <si>
    <t>M. Au</t>
  </si>
  <si>
    <t>04.10.</t>
  </si>
  <si>
    <t>05.10.</t>
  </si>
  <si>
    <t>R. Koefler</t>
  </si>
  <si>
    <t>09.10.</t>
  </si>
  <si>
    <t>15.10.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</si>
  <si>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</si>
  <si>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</si>
  <si>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</si>
  <si>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</si>
  <si>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</si>
  <si>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</si>
  <si>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</si>
  <si>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</si>
  <si>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</si>
  <si>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Ausgaben</t>
  </si>
  <si>
    <t>Transport</t>
  </si>
  <si>
    <t>Rest</t>
  </si>
  <si>
    <t>315 Näpfe</t>
  </si>
  <si>
    <t>5000 Folder</t>
  </si>
  <si>
    <t>16 Dosen</t>
  </si>
  <si>
    <t>FB-Werbung</t>
  </si>
  <si>
    <t>Porto bis Juli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</si>
</sst>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  <numFmt numFmtId="166" formatCode="#,##0.00\ _€"/>
    <numFmt numFmtId="167" formatCode="mmm\ yyyy"/>
    <numFmt numFmtId="168" formatCode="_-* #,##0.00\ [$€-407]_-;\-* #,##0.00\ [$€-407]_-;_-* &quot;-&quot;??\ [$€-407]_-;_-@_-"/>
    <numFmt numFmtId="169" formatCode="[$€-2]\ #,##0;[Red]\-[$€-2]\ #,##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8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0" fillId="15" borderId="0" xfId="0" applyFill="1" applyAlignment="1">
      <alignment/>
    </xf>
    <xf numFmtId="0" fontId="3" fillId="15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164" fontId="3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3" fillId="4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1" fontId="3" fillId="8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" fontId="3" fillId="9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6" borderId="0" xfId="0" applyFill="1" applyAlignment="1">
      <alignment/>
    </xf>
    <xf numFmtId="164" fontId="3" fillId="22" borderId="0" xfId="0" applyNumberFormat="1" applyFont="1" applyFill="1" applyAlignment="1">
      <alignment/>
    </xf>
    <xf numFmtId="164" fontId="0" fillId="22" borderId="0" xfId="0" applyNumberFormat="1" applyFill="1" applyAlignment="1">
      <alignment/>
    </xf>
    <xf numFmtId="0" fontId="3" fillId="21" borderId="0" xfId="0" applyFont="1" applyFill="1" applyAlignment="1">
      <alignment horizontal="right"/>
    </xf>
    <xf numFmtId="0" fontId="0" fillId="21" borderId="0" xfId="0" applyFill="1" applyAlignment="1">
      <alignment horizontal="right"/>
    </xf>
    <xf numFmtId="1" fontId="3" fillId="21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15" borderId="0" xfId="0" applyFont="1" applyFill="1" applyAlignment="1">
      <alignment horizontal="left"/>
    </xf>
    <xf numFmtId="0" fontId="0" fillId="8" borderId="0" xfId="0" applyFill="1" applyAlignment="1">
      <alignment/>
    </xf>
    <xf numFmtId="169" fontId="3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/>
    </xf>
    <xf numFmtId="164" fontId="0" fillId="11" borderId="0" xfId="0" applyNumberFormat="1" applyFill="1" applyAlignment="1">
      <alignment/>
    </xf>
    <xf numFmtId="164" fontId="3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3" fillId="8" borderId="0" xfId="0" applyFont="1" applyFill="1" applyAlignment="1">
      <alignment horizontal="left"/>
    </xf>
    <xf numFmtId="169" fontId="3" fillId="2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left"/>
    </xf>
    <xf numFmtId="169" fontId="3" fillId="3" borderId="0" xfId="0" applyNumberFormat="1" applyFont="1" applyFill="1" applyAlignment="1">
      <alignment horizontal="center"/>
    </xf>
    <xf numFmtId="169" fontId="3" fillId="4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/>
    </xf>
    <xf numFmtId="169" fontId="3" fillId="6" borderId="0" xfId="0" applyNumberFormat="1" applyFont="1" applyFill="1" applyAlignment="1">
      <alignment horizontal="center"/>
    </xf>
    <xf numFmtId="0" fontId="3" fillId="6" borderId="0" xfId="0" applyNumberFormat="1" applyFont="1" applyFill="1" applyAlignment="1">
      <alignment/>
    </xf>
    <xf numFmtId="164" fontId="0" fillId="6" borderId="0" xfId="0" applyNumberFormat="1" applyFill="1" applyAlignment="1">
      <alignment/>
    </xf>
    <xf numFmtId="164" fontId="3" fillId="6" borderId="0" xfId="0" applyNumberFormat="1" applyFont="1" applyFill="1" applyAlignment="1">
      <alignment/>
    </xf>
    <xf numFmtId="0" fontId="3" fillId="21" borderId="0" xfId="0" applyFont="1" applyFill="1" applyAlignment="1">
      <alignment horizontal="left"/>
    </xf>
    <xf numFmtId="169" fontId="3" fillId="22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left"/>
    </xf>
    <xf numFmtId="0" fontId="0" fillId="15" borderId="0" xfId="0" applyFont="1" applyFill="1" applyAlignment="1">
      <alignment/>
    </xf>
    <xf numFmtId="164" fontId="0" fillId="11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21" borderId="0" xfId="0" applyFont="1" applyFill="1" applyAlignment="1">
      <alignment horizontal="right"/>
    </xf>
    <xf numFmtId="164" fontId="3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/>
    </xf>
    <xf numFmtId="164" fontId="0" fillId="8" borderId="0" xfId="0" applyNumberFormat="1" applyFill="1" applyAlignment="1">
      <alignment/>
    </xf>
    <xf numFmtId="164" fontId="0" fillId="8" borderId="0" xfId="0" applyNumberFormat="1" applyFont="1" applyFill="1" applyAlignment="1">
      <alignment/>
    </xf>
    <xf numFmtId="164" fontId="3" fillId="11" borderId="0" xfId="0" applyNumberFormat="1" applyFont="1" applyFill="1" applyAlignment="1">
      <alignment horizontal="center"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164" fontId="3" fillId="20" borderId="0" xfId="0" applyNumberFormat="1" applyFont="1" applyFill="1" applyAlignment="1">
      <alignment horizontal="left"/>
    </xf>
    <xf numFmtId="164" fontId="3" fillId="20" borderId="0" xfId="0" applyNumberFormat="1" applyFont="1" applyFill="1" applyAlignment="1">
      <alignment/>
    </xf>
    <xf numFmtId="164" fontId="0" fillId="20" borderId="0" xfId="59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18" borderId="0" xfId="0" applyFont="1" applyFill="1" applyAlignment="1">
      <alignment horizontal="left"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4" borderId="0" xfId="0" applyFont="1" applyFill="1" applyAlignment="1">
      <alignment/>
    </xf>
    <xf numFmtId="164" fontId="0" fillId="20" borderId="0" xfId="59" applyNumberFormat="1" applyFont="1" applyFill="1" applyAlignment="1">
      <alignment/>
    </xf>
    <xf numFmtId="164" fontId="3" fillId="20" borderId="0" xfId="59" applyNumberFormat="1" applyFont="1" applyFill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164" fontId="3" fillId="23" borderId="0" xfId="0" applyNumberFormat="1" applyFont="1" applyFill="1" applyAlignment="1">
      <alignment horizontal="left"/>
    </xf>
    <xf numFmtId="164" fontId="3" fillId="23" borderId="0" xfId="0" applyNumberFormat="1" applyFont="1" applyFill="1" applyAlignment="1">
      <alignment/>
    </xf>
    <xf numFmtId="164" fontId="0" fillId="23" borderId="0" xfId="59" applyNumberFormat="1" applyFont="1" applyFill="1" applyAlignment="1">
      <alignment/>
    </xf>
    <xf numFmtId="164" fontId="0" fillId="23" borderId="0" xfId="0" applyNumberFormat="1" applyFill="1" applyAlignment="1">
      <alignment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/>
    </xf>
    <xf numFmtId="164" fontId="3" fillId="20" borderId="0" xfId="0" applyNumberFormat="1" applyFont="1" applyFill="1" applyAlignment="1">
      <alignment horizontal="left"/>
    </xf>
    <xf numFmtId="164" fontId="3" fillId="20" borderId="0" xfId="0" applyNumberFormat="1" applyFont="1" applyFill="1" applyAlignment="1">
      <alignment/>
    </xf>
    <xf numFmtId="164" fontId="0" fillId="20" borderId="0" xfId="59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3" fillId="21" borderId="0" xfId="0" applyFont="1" applyFill="1" applyAlignment="1">
      <alignment/>
    </xf>
    <xf numFmtId="164" fontId="3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0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64" fontId="3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8" fontId="0" fillId="11" borderId="0" xfId="0" applyNumberFormat="1" applyFill="1" applyAlignment="1">
      <alignment/>
    </xf>
    <xf numFmtId="8" fontId="0" fillId="4" borderId="0" xfId="0" applyNumberFormat="1" applyFill="1" applyAlignment="1">
      <alignment/>
    </xf>
    <xf numFmtId="8" fontId="0" fillId="5" borderId="0" xfId="0" applyNumberFormat="1" applyFill="1" applyAlignment="1">
      <alignment/>
    </xf>
    <xf numFmtId="8" fontId="0" fillId="3" borderId="0" xfId="0" applyNumberFormat="1" applyFill="1" applyAlignment="1">
      <alignment/>
    </xf>
    <xf numFmtId="8" fontId="0" fillId="24" borderId="0" xfId="0" applyNumberFormat="1" applyFill="1" applyAlignment="1">
      <alignment/>
    </xf>
    <xf numFmtId="8" fontId="0" fillId="21" borderId="0" xfId="0" applyNumberFormat="1" applyFill="1" applyAlignment="1">
      <alignment/>
    </xf>
    <xf numFmtId="8" fontId="0" fillId="20" borderId="0" xfId="0" applyNumberFormat="1" applyFill="1" applyAlignment="1">
      <alignment/>
    </xf>
    <xf numFmtId="8" fontId="0" fillId="8" borderId="0" xfId="0" applyNumberFormat="1" applyFill="1" applyAlignment="1">
      <alignment/>
    </xf>
    <xf numFmtId="8" fontId="3" fillId="11" borderId="0" xfId="0" applyNumberFormat="1" applyFont="1" applyFill="1" applyAlignment="1">
      <alignment/>
    </xf>
    <xf numFmtId="8" fontId="3" fillId="4" borderId="0" xfId="0" applyNumberFormat="1" applyFont="1" applyFill="1" applyAlignment="1">
      <alignment/>
    </xf>
    <xf numFmtId="8" fontId="3" fillId="5" borderId="0" xfId="0" applyNumberFormat="1" applyFont="1" applyFill="1" applyAlignment="1">
      <alignment/>
    </xf>
    <xf numFmtId="8" fontId="3" fillId="3" borderId="0" xfId="0" applyNumberFormat="1" applyFont="1" applyFill="1" applyAlignment="1">
      <alignment/>
    </xf>
    <xf numFmtId="8" fontId="3" fillId="24" borderId="0" xfId="0" applyNumberFormat="1" applyFont="1" applyFill="1" applyAlignment="1">
      <alignment/>
    </xf>
    <xf numFmtId="8" fontId="3" fillId="21" borderId="0" xfId="0" applyNumberFormat="1" applyFont="1" applyFill="1" applyAlignment="1">
      <alignment/>
    </xf>
    <xf numFmtId="8" fontId="3" fillId="20" borderId="0" xfId="0" applyNumberFormat="1" applyFont="1" applyFill="1" applyAlignment="1">
      <alignment/>
    </xf>
    <xf numFmtId="8" fontId="3" fillId="8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7.00390625" style="3" customWidth="1"/>
    <col min="2" max="2" width="13.8515625" style="0" customWidth="1"/>
    <col min="3" max="3" width="5.7109375" style="0" customWidth="1"/>
    <col min="4" max="4" width="5.00390625" style="10" customWidth="1"/>
    <col min="5" max="5" width="9.57421875" style="40" customWidth="1"/>
    <col min="6" max="6" width="4.7109375" style="69" customWidth="1"/>
    <col min="7" max="7" width="8.7109375" style="5" customWidth="1"/>
    <col min="8" max="8" width="4.7109375" style="19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72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76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67"/>
      <c r="G1" s="45">
        <v>1</v>
      </c>
      <c r="H1" s="41"/>
      <c r="I1" s="42">
        <v>1</v>
      </c>
      <c r="J1" s="43"/>
      <c r="K1" s="44">
        <v>1</v>
      </c>
      <c r="L1" s="70"/>
      <c r="M1" s="48">
        <v>25</v>
      </c>
      <c r="N1" s="52"/>
      <c r="O1" s="53">
        <v>35</v>
      </c>
      <c r="P1" s="73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68" t="s">
        <v>6</v>
      </c>
      <c r="G3" s="4" t="s">
        <v>1</v>
      </c>
      <c r="H3" s="20" t="s">
        <v>6</v>
      </c>
      <c r="I3" s="9" t="s">
        <v>2</v>
      </c>
      <c r="J3" s="23" t="s">
        <v>6</v>
      </c>
      <c r="K3" s="7" t="s">
        <v>3</v>
      </c>
      <c r="L3" s="71" t="s">
        <v>6</v>
      </c>
      <c r="M3" s="49" t="s">
        <v>4</v>
      </c>
      <c r="N3" s="31" t="s">
        <v>6</v>
      </c>
      <c r="O3" s="24" t="s">
        <v>5</v>
      </c>
      <c r="P3" s="74" t="s">
        <v>8</v>
      </c>
      <c r="Q3" s="63" t="s">
        <v>7</v>
      </c>
    </row>
    <row r="4" spans="1:17" s="1" customFormat="1" ht="13.5" customHeight="1">
      <c r="A4" s="32"/>
      <c r="B4" s="33"/>
      <c r="C4" s="33"/>
      <c r="D4" s="11"/>
      <c r="E4" s="37"/>
      <c r="F4" s="68"/>
      <c r="G4" s="4"/>
      <c r="H4" s="20"/>
      <c r="I4" s="9"/>
      <c r="J4" s="23"/>
      <c r="K4" s="7"/>
      <c r="L4" s="71"/>
      <c r="M4" s="49"/>
      <c r="N4" s="31"/>
      <c r="O4" s="24"/>
      <c r="P4" s="74"/>
      <c r="Q4" s="63"/>
    </row>
    <row r="5" spans="1:17" ht="12.75">
      <c r="A5" s="32" t="s">
        <v>155</v>
      </c>
      <c r="B5" s="33" t="s">
        <v>148</v>
      </c>
      <c r="C5" s="33" t="s">
        <v>109</v>
      </c>
      <c r="D5" s="10">
        <v>10</v>
      </c>
      <c r="E5" s="38">
        <f aca="true" t="shared" si="0" ref="E5:E11">D5*Futter</f>
        <v>50</v>
      </c>
      <c r="G5" s="17">
        <f aca="true" t="shared" si="1" ref="G5:G11">F5*Impfung</f>
        <v>0</v>
      </c>
      <c r="I5" s="22">
        <f aca="true" t="shared" si="2" ref="I5:I11">H5*Entwurmung</f>
        <v>0</v>
      </c>
      <c r="K5" s="15">
        <f aca="true" t="shared" si="3" ref="K5:K11">J5*Parasiten</f>
        <v>0</v>
      </c>
      <c r="M5" s="50">
        <f aca="true" t="shared" si="4" ref="M5:M11">L5*KastrRüde</f>
        <v>0</v>
      </c>
      <c r="O5" s="28">
        <v>0</v>
      </c>
      <c r="P5" s="75">
        <v>0</v>
      </c>
      <c r="Q5" s="64">
        <v>0</v>
      </c>
    </row>
    <row r="6" spans="1:17" ht="12.75">
      <c r="A6" s="32" t="s">
        <v>156</v>
      </c>
      <c r="B6" s="33" t="s">
        <v>151</v>
      </c>
      <c r="C6" s="33" t="s">
        <v>109</v>
      </c>
      <c r="D6" s="10">
        <v>10</v>
      </c>
      <c r="E6" s="38">
        <f t="shared" si="0"/>
        <v>50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v>0</v>
      </c>
      <c r="P6" s="75">
        <v>0</v>
      </c>
      <c r="Q6" s="64">
        <v>0</v>
      </c>
    </row>
    <row r="7" spans="1:17" ht="12.75">
      <c r="A7" s="32" t="s">
        <v>157</v>
      </c>
      <c r="B7" s="33" t="s">
        <v>158</v>
      </c>
      <c r="C7" s="33" t="s">
        <v>109</v>
      </c>
      <c r="D7" s="10">
        <v>10</v>
      </c>
      <c r="E7" s="38">
        <f t="shared" si="0"/>
        <v>50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v>0</v>
      </c>
      <c r="P7" s="75">
        <v>0</v>
      </c>
      <c r="Q7" s="64">
        <v>0</v>
      </c>
    </row>
    <row r="8" spans="1:17" ht="12.75">
      <c r="A8" s="32" t="s">
        <v>157</v>
      </c>
      <c r="B8" s="33" t="s">
        <v>159</v>
      </c>
      <c r="C8" s="33" t="s">
        <v>109</v>
      </c>
      <c r="D8" s="10">
        <v>4</v>
      </c>
      <c r="E8" s="38">
        <f t="shared" si="0"/>
        <v>20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v>0</v>
      </c>
      <c r="P8" s="75">
        <v>0</v>
      </c>
      <c r="Q8" s="64">
        <v>0</v>
      </c>
    </row>
    <row r="9" spans="1:17" ht="12.75">
      <c r="A9" s="32" t="s">
        <v>160</v>
      </c>
      <c r="B9" s="33" t="s">
        <v>161</v>
      </c>
      <c r="C9" s="33" t="s">
        <v>109</v>
      </c>
      <c r="D9" s="10">
        <v>20</v>
      </c>
      <c r="E9" s="38">
        <f t="shared" si="0"/>
        <v>100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v>0</v>
      </c>
      <c r="P9" s="75">
        <v>0</v>
      </c>
      <c r="Q9" s="64">
        <v>0</v>
      </c>
    </row>
    <row r="10" spans="1:17" ht="12.75">
      <c r="A10" s="32" t="s">
        <v>160</v>
      </c>
      <c r="B10" s="33" t="s">
        <v>151</v>
      </c>
      <c r="C10" s="33" t="s">
        <v>109</v>
      </c>
      <c r="D10" s="10">
        <v>20</v>
      </c>
      <c r="E10" s="38">
        <f t="shared" si="0"/>
        <v>100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v>0</v>
      </c>
      <c r="P10" s="75">
        <v>0</v>
      </c>
      <c r="Q10" s="64">
        <v>0</v>
      </c>
    </row>
    <row r="11" spans="1:17" ht="12.75">
      <c r="A11" s="32" t="s">
        <v>172</v>
      </c>
      <c r="B11" s="33" t="s">
        <v>11</v>
      </c>
      <c r="C11" s="33" t="s">
        <v>17</v>
      </c>
      <c r="D11" s="10">
        <v>4</v>
      </c>
      <c r="E11" s="38">
        <f t="shared" si="0"/>
        <v>20</v>
      </c>
      <c r="F11" s="69">
        <v>3</v>
      </c>
      <c r="G11" s="17">
        <f t="shared" si="1"/>
        <v>3</v>
      </c>
      <c r="H11" s="19">
        <v>3</v>
      </c>
      <c r="I11" s="22">
        <f t="shared" si="2"/>
        <v>3</v>
      </c>
      <c r="J11" s="13">
        <v>4</v>
      </c>
      <c r="K11" s="15">
        <f t="shared" si="3"/>
        <v>4</v>
      </c>
      <c r="M11" s="50">
        <f t="shared" si="4"/>
        <v>0</v>
      </c>
      <c r="O11" s="28">
        <v>0</v>
      </c>
      <c r="P11" s="75">
        <v>0</v>
      </c>
      <c r="Q11" s="64">
        <v>0</v>
      </c>
    </row>
    <row r="12" spans="5:16" ht="12.75">
      <c r="E12" s="38"/>
      <c r="G12" s="17"/>
      <c r="I12" s="22"/>
      <c r="K12" s="15"/>
      <c r="M12" s="50"/>
      <c r="O12" s="28"/>
      <c r="P12" s="75"/>
    </row>
    <row r="13" spans="1:17" ht="12.75">
      <c r="A13" s="2"/>
      <c r="B13" s="1" t="s">
        <v>9</v>
      </c>
      <c r="C13" s="1"/>
      <c r="D13" s="11"/>
      <c r="E13" s="39">
        <f>SUM(E5:E12)</f>
        <v>390</v>
      </c>
      <c r="G13" s="16">
        <f>SUM(G5:G12)</f>
        <v>3</v>
      </c>
      <c r="H13" s="6"/>
      <c r="I13" s="21">
        <f>SUM(I5:I12)</f>
        <v>3</v>
      </c>
      <c r="J13" s="12"/>
      <c r="K13" s="14">
        <f>SUM(K5:K12)</f>
        <v>4</v>
      </c>
      <c r="L13" s="71"/>
      <c r="M13" s="51">
        <f>SUM(M5:M12)</f>
        <v>0</v>
      </c>
      <c r="N13" s="29"/>
      <c r="O13" s="27">
        <f>SUM(O5:O12)</f>
        <v>0</v>
      </c>
      <c r="P13" s="74">
        <f>SUM(P5:P12)</f>
        <v>0</v>
      </c>
      <c r="Q13" s="63">
        <f>SUM(Q5:Q12)</f>
        <v>0</v>
      </c>
    </row>
    <row r="14" ht="12.75">
      <c r="M14" s="50"/>
    </row>
    <row r="15" spans="1:17" ht="12.75">
      <c r="A15" s="2"/>
      <c r="B15" s="1" t="s">
        <v>189</v>
      </c>
      <c r="C15" s="1"/>
      <c r="D15" s="11"/>
      <c r="E15" s="39">
        <f>SUM(E13,G13,I13,K13,M13,O13,P13,Q13,)</f>
        <v>400</v>
      </c>
      <c r="F15" s="68"/>
      <c r="G15" s="4"/>
      <c r="H15" s="6"/>
      <c r="I15" s="9"/>
      <c r="J15" s="12"/>
      <c r="K15" s="7"/>
      <c r="L15" s="71"/>
      <c r="M15" s="47"/>
      <c r="N15" s="29"/>
      <c r="O15" s="24"/>
      <c r="P15" s="74"/>
      <c r="Q15" s="63"/>
    </row>
    <row r="21" spans="1:17" s="1" customFormat="1" ht="12.75">
      <c r="A21" s="3"/>
      <c r="B21"/>
      <c r="C21"/>
      <c r="D21" s="10"/>
      <c r="E21" s="40"/>
      <c r="F21" s="69"/>
      <c r="G21" s="5"/>
      <c r="H21" s="19"/>
      <c r="I21" s="18"/>
      <c r="J21" s="13"/>
      <c r="K21" s="8"/>
      <c r="L21" s="72"/>
      <c r="M21" s="26"/>
      <c r="N21" s="30"/>
      <c r="O21" s="25"/>
      <c r="P21" s="76"/>
      <c r="Q21" s="64"/>
    </row>
    <row r="22" spans="16:17" ht="12.75">
      <c r="P22" s="74"/>
      <c r="Q22" s="63"/>
    </row>
    <row r="23" spans="1:17" s="1" customFormat="1" ht="12.75">
      <c r="A23" s="3"/>
      <c r="B23"/>
      <c r="C23"/>
      <c r="D23" s="10"/>
      <c r="E23" s="40"/>
      <c r="F23" s="69"/>
      <c r="G23" s="5"/>
      <c r="H23" s="19"/>
      <c r="I23" s="18"/>
      <c r="J23" s="13"/>
      <c r="K23" s="8"/>
      <c r="L23" s="72"/>
      <c r="M23" s="26"/>
      <c r="N23" s="30"/>
      <c r="O23" s="25"/>
      <c r="P23" s="76"/>
      <c r="Q23" s="64"/>
    </row>
    <row r="30" spans="1:17" s="1" customFormat="1" ht="12.75">
      <c r="A30" s="3"/>
      <c r="B30"/>
      <c r="C30"/>
      <c r="D30" s="10"/>
      <c r="E30" s="40"/>
      <c r="F30" s="69"/>
      <c r="G30" s="5"/>
      <c r="H30" s="19"/>
      <c r="I30" s="18"/>
      <c r="J30" s="13"/>
      <c r="K30" s="8"/>
      <c r="L30" s="72"/>
      <c r="M30" s="26"/>
      <c r="N30" s="30"/>
      <c r="O30" s="25"/>
      <c r="P30" s="76"/>
      <c r="Q30" s="6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8">
      <selection activeCell="A32" sqref="A32"/>
    </sheetView>
  </sheetViews>
  <sheetFormatPr defaultColWidth="11.421875" defaultRowHeight="12.75"/>
  <cols>
    <col min="1" max="1" width="7.00390625" style="3" customWidth="1"/>
    <col min="2" max="2" width="13.8515625" style="0" customWidth="1"/>
    <col min="3" max="3" width="5.421875" style="0" customWidth="1"/>
    <col min="4" max="4" width="5.00390625" style="10" customWidth="1"/>
    <col min="5" max="5" width="11.00390625" style="40" customWidth="1"/>
    <col min="6" max="6" width="4.7109375" style="79" customWidth="1"/>
    <col min="7" max="7" width="8.7109375" style="5" customWidth="1"/>
    <col min="8" max="8" width="4.7109375" style="100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72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76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77"/>
      <c r="G1" s="45">
        <v>1</v>
      </c>
      <c r="H1" s="98"/>
      <c r="I1" s="42">
        <v>1</v>
      </c>
      <c r="J1" s="43"/>
      <c r="K1" s="44">
        <v>1</v>
      </c>
      <c r="L1" s="70"/>
      <c r="M1" s="48">
        <v>25</v>
      </c>
      <c r="N1" s="52"/>
      <c r="O1" s="53">
        <v>35</v>
      </c>
      <c r="P1" s="73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78" t="s">
        <v>6</v>
      </c>
      <c r="G3" s="4" t="s">
        <v>1</v>
      </c>
      <c r="H3" s="99" t="s">
        <v>6</v>
      </c>
      <c r="I3" s="9" t="s">
        <v>2</v>
      </c>
      <c r="J3" s="23" t="s">
        <v>6</v>
      </c>
      <c r="K3" s="7" t="s">
        <v>3</v>
      </c>
      <c r="L3" s="71" t="s">
        <v>6</v>
      </c>
      <c r="M3" s="49" t="s">
        <v>4</v>
      </c>
      <c r="N3" s="31" t="s">
        <v>6</v>
      </c>
      <c r="O3" s="24" t="s">
        <v>5</v>
      </c>
      <c r="P3" s="74" t="s">
        <v>8</v>
      </c>
      <c r="Q3" s="63" t="s">
        <v>7</v>
      </c>
    </row>
    <row r="4" spans="1:17" s="1" customFormat="1" ht="13.5" customHeight="1">
      <c r="A4" s="32"/>
      <c r="B4" s="33"/>
      <c r="C4" s="33"/>
      <c r="D4" s="11"/>
      <c r="E4" s="37"/>
      <c r="F4" s="78"/>
      <c r="G4" s="4"/>
      <c r="H4" s="99"/>
      <c r="I4" s="9"/>
      <c r="J4" s="23"/>
      <c r="K4" s="7"/>
      <c r="L4" s="71"/>
      <c r="M4" s="49"/>
      <c r="N4" s="31"/>
      <c r="O4" s="24"/>
      <c r="P4" s="74"/>
      <c r="Q4" s="63"/>
    </row>
    <row r="5" spans="1:17" ht="12.75">
      <c r="A5" s="32" t="s">
        <v>149</v>
      </c>
      <c r="B5" s="33" t="s">
        <v>150</v>
      </c>
      <c r="C5" s="33" t="s">
        <v>109</v>
      </c>
      <c r="D5" s="10">
        <v>5</v>
      </c>
      <c r="E5" s="38">
        <f aca="true" t="shared" si="0" ref="E5:E16">D5*Futter</f>
        <v>25</v>
      </c>
      <c r="G5" s="17">
        <f aca="true" t="shared" si="1" ref="G5:G16">F5*Impfung</f>
        <v>0</v>
      </c>
      <c r="I5" s="22">
        <f aca="true" t="shared" si="2" ref="I5:I16">H5*Entwurmung</f>
        <v>0</v>
      </c>
      <c r="K5" s="15">
        <f aca="true" t="shared" si="3" ref="K5:K16">J5*Parasiten</f>
        <v>0</v>
      </c>
      <c r="M5" s="50">
        <f aca="true" t="shared" si="4" ref="M5:M16">L5*KastrRüde</f>
        <v>0</v>
      </c>
      <c r="O5" s="28">
        <v>0</v>
      </c>
      <c r="P5" s="75">
        <v>0</v>
      </c>
      <c r="Q5" s="64">
        <v>0</v>
      </c>
    </row>
    <row r="6" spans="1:17" ht="12.75">
      <c r="A6" s="32" t="s">
        <v>149</v>
      </c>
      <c r="B6" s="33" t="s">
        <v>151</v>
      </c>
      <c r="C6" s="33" t="s">
        <v>109</v>
      </c>
      <c r="D6" s="10">
        <v>10</v>
      </c>
      <c r="E6" s="38">
        <f t="shared" si="0"/>
        <v>50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v>0</v>
      </c>
      <c r="P6" s="75">
        <v>0</v>
      </c>
      <c r="Q6" s="64">
        <v>0</v>
      </c>
    </row>
    <row r="7" spans="1:17" ht="12.75">
      <c r="A7" s="32" t="s">
        <v>149</v>
      </c>
      <c r="B7" s="33" t="s">
        <v>23</v>
      </c>
      <c r="C7" s="33" t="s">
        <v>109</v>
      </c>
      <c r="D7" s="10">
        <v>4</v>
      </c>
      <c r="E7" s="38">
        <f t="shared" si="0"/>
        <v>20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v>0</v>
      </c>
      <c r="P7" s="75">
        <v>0</v>
      </c>
      <c r="Q7" s="64">
        <v>0</v>
      </c>
    </row>
    <row r="8" spans="1:17" ht="12.75">
      <c r="A8" s="32" t="s">
        <v>152</v>
      </c>
      <c r="B8" s="33" t="s">
        <v>153</v>
      </c>
      <c r="C8" s="33" t="s">
        <v>109</v>
      </c>
      <c r="D8" s="10">
        <v>10</v>
      </c>
      <c r="E8" s="38">
        <f t="shared" si="0"/>
        <v>50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v>0</v>
      </c>
      <c r="P8" s="75">
        <v>0</v>
      </c>
      <c r="Q8" s="64">
        <v>0</v>
      </c>
    </row>
    <row r="9" spans="1:17" ht="12.75">
      <c r="A9" s="32" t="s">
        <v>154</v>
      </c>
      <c r="B9" s="33" t="s">
        <v>133</v>
      </c>
      <c r="C9" s="33" t="s">
        <v>109</v>
      </c>
      <c r="D9" s="10">
        <v>1</v>
      </c>
      <c r="E9" s="38">
        <f t="shared" si="0"/>
        <v>5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v>0</v>
      </c>
      <c r="P9" s="75">
        <v>0</v>
      </c>
      <c r="Q9" s="64">
        <v>0</v>
      </c>
    </row>
    <row r="10" spans="1:17" ht="12.75">
      <c r="A10" s="32" t="s">
        <v>142</v>
      </c>
      <c r="B10" s="33" t="s">
        <v>143</v>
      </c>
      <c r="C10" s="33" t="s">
        <v>109</v>
      </c>
      <c r="D10" s="10">
        <v>6</v>
      </c>
      <c r="E10" s="38">
        <f t="shared" si="0"/>
        <v>30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v>0</v>
      </c>
      <c r="P10" s="75">
        <v>0</v>
      </c>
      <c r="Q10" s="64">
        <v>0</v>
      </c>
    </row>
    <row r="11" spans="1:17" ht="12.75">
      <c r="A11" s="32" t="s">
        <v>144</v>
      </c>
      <c r="B11" s="33" t="s">
        <v>133</v>
      </c>
      <c r="C11" s="33" t="s">
        <v>109</v>
      </c>
      <c r="D11" s="10">
        <v>1</v>
      </c>
      <c r="E11" s="38">
        <f t="shared" si="0"/>
        <v>5</v>
      </c>
      <c r="G11" s="17">
        <f t="shared" si="1"/>
        <v>0</v>
      </c>
      <c r="I11" s="22">
        <f t="shared" si="2"/>
        <v>0</v>
      </c>
      <c r="K11" s="15">
        <f t="shared" si="3"/>
        <v>0</v>
      </c>
      <c r="M11" s="50">
        <f t="shared" si="4"/>
        <v>0</v>
      </c>
      <c r="O11" s="28">
        <v>0</v>
      </c>
      <c r="P11" s="75">
        <v>0</v>
      </c>
      <c r="Q11" s="64">
        <v>0</v>
      </c>
    </row>
    <row r="12" spans="1:17" ht="12.75">
      <c r="A12" s="32" t="s">
        <v>144</v>
      </c>
      <c r="B12" s="33" t="s">
        <v>132</v>
      </c>
      <c r="C12" s="33" t="s">
        <v>109</v>
      </c>
      <c r="D12" s="10">
        <v>20</v>
      </c>
      <c r="E12" s="38">
        <f t="shared" si="0"/>
        <v>100</v>
      </c>
      <c r="G12" s="17">
        <f t="shared" si="1"/>
        <v>0</v>
      </c>
      <c r="I12" s="22">
        <f t="shared" si="2"/>
        <v>0</v>
      </c>
      <c r="K12" s="15">
        <f t="shared" si="3"/>
        <v>0</v>
      </c>
      <c r="M12" s="50">
        <f t="shared" si="4"/>
        <v>0</v>
      </c>
      <c r="O12" s="28">
        <v>0</v>
      </c>
      <c r="P12" s="75">
        <v>0</v>
      </c>
      <c r="Q12" s="64">
        <v>0</v>
      </c>
    </row>
    <row r="13" spans="1:17" ht="12.75">
      <c r="A13" s="32" t="s">
        <v>145</v>
      </c>
      <c r="B13" s="33" t="s">
        <v>16</v>
      </c>
      <c r="C13" s="33" t="s">
        <v>109</v>
      </c>
      <c r="D13" s="10">
        <v>20</v>
      </c>
      <c r="E13" s="38">
        <f t="shared" si="0"/>
        <v>100</v>
      </c>
      <c r="G13" s="17">
        <f t="shared" si="1"/>
        <v>0</v>
      </c>
      <c r="I13" s="22">
        <f t="shared" si="2"/>
        <v>0</v>
      </c>
      <c r="K13" s="15">
        <f t="shared" si="3"/>
        <v>0</v>
      </c>
      <c r="M13" s="50">
        <f t="shared" si="4"/>
        <v>0</v>
      </c>
      <c r="O13" s="28">
        <v>0</v>
      </c>
      <c r="P13" s="75">
        <v>0</v>
      </c>
      <c r="Q13" s="64">
        <v>0</v>
      </c>
    </row>
    <row r="14" spans="1:17" ht="12.75">
      <c r="A14" s="32" t="s">
        <v>145</v>
      </c>
      <c r="B14" s="33" t="s">
        <v>146</v>
      </c>
      <c r="C14" s="33" t="s">
        <v>109</v>
      </c>
      <c r="D14" s="10">
        <v>10</v>
      </c>
      <c r="E14" s="38">
        <f t="shared" si="0"/>
        <v>50</v>
      </c>
      <c r="G14" s="17">
        <f t="shared" si="1"/>
        <v>0</v>
      </c>
      <c r="I14" s="22">
        <f t="shared" si="2"/>
        <v>0</v>
      </c>
      <c r="K14" s="15">
        <f t="shared" si="3"/>
        <v>0</v>
      </c>
      <c r="M14" s="50">
        <f t="shared" si="4"/>
        <v>0</v>
      </c>
      <c r="O14" s="28">
        <v>0</v>
      </c>
      <c r="P14" s="75">
        <v>0</v>
      </c>
      <c r="Q14" s="64">
        <v>0</v>
      </c>
    </row>
    <row r="15" spans="1:17" ht="12.75">
      <c r="A15" s="32" t="s">
        <v>147</v>
      </c>
      <c r="B15" s="33" t="s">
        <v>148</v>
      </c>
      <c r="C15" s="33" t="s">
        <v>109</v>
      </c>
      <c r="D15" s="10">
        <v>7</v>
      </c>
      <c r="E15" s="38">
        <f t="shared" si="0"/>
        <v>35</v>
      </c>
      <c r="G15" s="17">
        <f t="shared" si="1"/>
        <v>0</v>
      </c>
      <c r="I15" s="22">
        <f t="shared" si="2"/>
        <v>0</v>
      </c>
      <c r="K15" s="15">
        <f t="shared" si="3"/>
        <v>0</v>
      </c>
      <c r="M15" s="50">
        <f t="shared" si="4"/>
        <v>0</v>
      </c>
      <c r="O15" s="28">
        <v>0</v>
      </c>
      <c r="P15" s="75">
        <v>0</v>
      </c>
      <c r="Q15" s="64">
        <v>0</v>
      </c>
    </row>
    <row r="16" spans="1:17" ht="12.75">
      <c r="A16" s="54" t="s">
        <v>147</v>
      </c>
      <c r="B16" s="33" t="s">
        <v>24</v>
      </c>
      <c r="C16" s="33" t="s">
        <v>109</v>
      </c>
      <c r="D16" s="10">
        <v>60</v>
      </c>
      <c r="E16" s="38">
        <f t="shared" si="0"/>
        <v>300</v>
      </c>
      <c r="G16" s="17">
        <f t="shared" si="1"/>
        <v>0</v>
      </c>
      <c r="I16" s="22">
        <f t="shared" si="2"/>
        <v>0</v>
      </c>
      <c r="K16" s="15">
        <f t="shared" si="3"/>
        <v>0</v>
      </c>
      <c r="M16" s="50">
        <f t="shared" si="4"/>
        <v>0</v>
      </c>
      <c r="O16" s="28">
        <v>0</v>
      </c>
      <c r="P16" s="75">
        <v>0</v>
      </c>
      <c r="Q16" s="64">
        <v>0</v>
      </c>
    </row>
    <row r="17" spans="1:17" ht="12.75">
      <c r="A17" s="32" t="s">
        <v>149</v>
      </c>
      <c r="B17" s="33" t="s">
        <v>150</v>
      </c>
      <c r="C17" s="33" t="s">
        <v>17</v>
      </c>
      <c r="D17" s="10">
        <v>4</v>
      </c>
      <c r="E17" s="38">
        <f aca="true" t="shared" si="5" ref="E17:E25">D17*Futter</f>
        <v>20</v>
      </c>
      <c r="F17" s="79">
        <v>2</v>
      </c>
      <c r="G17" s="17">
        <f aca="true" t="shared" si="6" ref="G17:G25">F17*Impfung</f>
        <v>2</v>
      </c>
      <c r="H17" s="100">
        <v>2</v>
      </c>
      <c r="I17" s="22">
        <f aca="true" t="shared" si="7" ref="I17:I25">H17*Entwurmung</f>
        <v>2</v>
      </c>
      <c r="J17" s="13">
        <v>1</v>
      </c>
      <c r="K17" s="15">
        <f aca="true" t="shared" si="8" ref="K17:K25">J17*Parasiten</f>
        <v>1</v>
      </c>
      <c r="M17" s="50">
        <f aca="true" t="shared" si="9" ref="M17:M25">L17*KastrRüde</f>
        <v>0</v>
      </c>
      <c r="O17" s="28">
        <v>0</v>
      </c>
      <c r="P17" s="75">
        <v>0</v>
      </c>
      <c r="Q17" s="64">
        <v>0</v>
      </c>
    </row>
    <row r="18" spans="1:17" ht="12.75">
      <c r="A18" s="32" t="s">
        <v>149</v>
      </c>
      <c r="B18" s="33" t="s">
        <v>24</v>
      </c>
      <c r="C18" s="33" t="s">
        <v>17</v>
      </c>
      <c r="D18" s="10">
        <v>4</v>
      </c>
      <c r="E18" s="38">
        <f t="shared" si="5"/>
        <v>20</v>
      </c>
      <c r="F18" s="79">
        <v>2</v>
      </c>
      <c r="G18" s="17">
        <f t="shared" si="6"/>
        <v>2</v>
      </c>
      <c r="H18" s="100">
        <v>1</v>
      </c>
      <c r="I18" s="22">
        <f t="shared" si="7"/>
        <v>1</v>
      </c>
      <c r="J18" s="13">
        <v>2</v>
      </c>
      <c r="K18" s="15">
        <f t="shared" si="8"/>
        <v>2</v>
      </c>
      <c r="M18" s="50">
        <f t="shared" si="9"/>
        <v>0</v>
      </c>
      <c r="O18" s="28">
        <v>0</v>
      </c>
      <c r="P18" s="75">
        <v>0</v>
      </c>
      <c r="Q18" s="64">
        <v>0</v>
      </c>
    </row>
    <row r="19" spans="1:17" ht="12.75">
      <c r="A19" s="32" t="s">
        <v>149</v>
      </c>
      <c r="B19" s="33" t="s">
        <v>100</v>
      </c>
      <c r="C19" s="33" t="s">
        <v>17</v>
      </c>
      <c r="D19" s="10">
        <v>12</v>
      </c>
      <c r="E19" s="38">
        <f t="shared" si="5"/>
        <v>60</v>
      </c>
      <c r="F19" s="79">
        <v>2</v>
      </c>
      <c r="G19" s="17">
        <f t="shared" si="6"/>
        <v>2</v>
      </c>
      <c r="H19" s="100">
        <v>1</v>
      </c>
      <c r="I19" s="22">
        <f t="shared" si="7"/>
        <v>1</v>
      </c>
      <c r="J19" s="13">
        <v>2</v>
      </c>
      <c r="K19" s="15">
        <f t="shared" si="8"/>
        <v>2</v>
      </c>
      <c r="M19" s="50">
        <f t="shared" si="9"/>
        <v>0</v>
      </c>
      <c r="O19" s="28">
        <v>0</v>
      </c>
      <c r="P19" s="75">
        <v>0</v>
      </c>
      <c r="Q19" s="64">
        <v>0</v>
      </c>
    </row>
    <row r="20" spans="1:17" ht="12.75">
      <c r="A20" s="32" t="s">
        <v>149</v>
      </c>
      <c r="B20" s="33" t="s">
        <v>20</v>
      </c>
      <c r="C20" s="33" t="s">
        <v>17</v>
      </c>
      <c r="D20" s="10">
        <v>3</v>
      </c>
      <c r="E20" s="38">
        <f t="shared" si="5"/>
        <v>15</v>
      </c>
      <c r="F20" s="79">
        <v>1</v>
      </c>
      <c r="G20" s="17">
        <f t="shared" si="6"/>
        <v>1</v>
      </c>
      <c r="H20" s="100">
        <v>2</v>
      </c>
      <c r="I20" s="22">
        <f t="shared" si="7"/>
        <v>2</v>
      </c>
      <c r="J20" s="13">
        <v>2</v>
      </c>
      <c r="K20" s="15">
        <f t="shared" si="8"/>
        <v>2</v>
      </c>
      <c r="M20" s="50">
        <f t="shared" si="9"/>
        <v>0</v>
      </c>
      <c r="O20" s="28">
        <v>0</v>
      </c>
      <c r="P20" s="75">
        <v>0</v>
      </c>
      <c r="Q20" s="64">
        <v>0</v>
      </c>
    </row>
    <row r="21" spans="1:17" ht="12.75">
      <c r="A21" s="32" t="s">
        <v>152</v>
      </c>
      <c r="B21" s="33" t="s">
        <v>173</v>
      </c>
      <c r="C21" s="33" t="s">
        <v>17</v>
      </c>
      <c r="D21" s="10">
        <v>3</v>
      </c>
      <c r="E21" s="38">
        <f t="shared" si="5"/>
        <v>15</v>
      </c>
      <c r="F21" s="79">
        <v>2</v>
      </c>
      <c r="G21" s="17">
        <f t="shared" si="6"/>
        <v>2</v>
      </c>
      <c r="H21" s="100">
        <v>2</v>
      </c>
      <c r="I21" s="22">
        <f t="shared" si="7"/>
        <v>2</v>
      </c>
      <c r="J21" s="13">
        <v>1</v>
      </c>
      <c r="K21" s="15">
        <f t="shared" si="8"/>
        <v>1</v>
      </c>
      <c r="M21" s="50">
        <f t="shared" si="9"/>
        <v>0</v>
      </c>
      <c r="O21" s="28">
        <v>0</v>
      </c>
      <c r="P21" s="75">
        <v>0</v>
      </c>
      <c r="Q21" s="64">
        <v>0</v>
      </c>
    </row>
    <row r="22" spans="1:17" ht="12.75">
      <c r="A22" s="32" t="s">
        <v>152</v>
      </c>
      <c r="B22" s="33" t="s">
        <v>27</v>
      </c>
      <c r="C22" s="33" t="s">
        <v>17</v>
      </c>
      <c r="D22" s="10">
        <v>2</v>
      </c>
      <c r="E22" s="38">
        <f t="shared" si="5"/>
        <v>10</v>
      </c>
      <c r="G22" s="17">
        <f t="shared" si="6"/>
        <v>0</v>
      </c>
      <c r="I22" s="22">
        <f t="shared" si="7"/>
        <v>0</v>
      </c>
      <c r="K22" s="15">
        <f t="shared" si="8"/>
        <v>0</v>
      </c>
      <c r="M22" s="50">
        <f t="shared" si="9"/>
        <v>0</v>
      </c>
      <c r="O22" s="28">
        <v>0</v>
      </c>
      <c r="P22" s="75">
        <v>0</v>
      </c>
      <c r="Q22" s="64">
        <v>0</v>
      </c>
    </row>
    <row r="23" spans="1:17" ht="12.75">
      <c r="A23" s="32" t="s">
        <v>152</v>
      </c>
      <c r="B23" s="33" t="s">
        <v>104</v>
      </c>
      <c r="C23" s="33" t="s">
        <v>17</v>
      </c>
      <c r="D23" s="10">
        <v>1</v>
      </c>
      <c r="E23" s="38">
        <f t="shared" si="5"/>
        <v>5</v>
      </c>
      <c r="F23" s="79">
        <v>5</v>
      </c>
      <c r="G23" s="17">
        <f t="shared" si="6"/>
        <v>5</v>
      </c>
      <c r="H23" s="100">
        <v>5</v>
      </c>
      <c r="I23" s="22">
        <f t="shared" si="7"/>
        <v>5</v>
      </c>
      <c r="K23" s="15">
        <f t="shared" si="8"/>
        <v>0</v>
      </c>
      <c r="M23" s="50">
        <f t="shared" si="9"/>
        <v>0</v>
      </c>
      <c r="O23" s="28">
        <v>0</v>
      </c>
      <c r="P23" s="75">
        <v>0</v>
      </c>
      <c r="Q23" s="64">
        <v>0</v>
      </c>
    </row>
    <row r="24" spans="1:17" ht="12.75">
      <c r="A24" s="32" t="s">
        <v>154</v>
      </c>
      <c r="B24" s="33" t="s">
        <v>174</v>
      </c>
      <c r="C24" s="33" t="s">
        <v>17</v>
      </c>
      <c r="D24" s="10">
        <v>2</v>
      </c>
      <c r="E24" s="38">
        <f t="shared" si="5"/>
        <v>10</v>
      </c>
      <c r="G24" s="17">
        <f t="shared" si="6"/>
        <v>0</v>
      </c>
      <c r="I24" s="22">
        <f t="shared" si="7"/>
        <v>0</v>
      </c>
      <c r="K24" s="15">
        <f t="shared" si="8"/>
        <v>0</v>
      </c>
      <c r="M24" s="50">
        <f t="shared" si="9"/>
        <v>0</v>
      </c>
      <c r="O24" s="28">
        <v>0</v>
      </c>
      <c r="P24" s="75">
        <v>0</v>
      </c>
      <c r="Q24" s="64">
        <v>0</v>
      </c>
    </row>
    <row r="25" spans="1:17" ht="12.75">
      <c r="A25" s="32" t="s">
        <v>175</v>
      </c>
      <c r="B25" s="33" t="s">
        <v>128</v>
      </c>
      <c r="C25" s="33" t="s">
        <v>17</v>
      </c>
      <c r="D25" s="10">
        <v>1</v>
      </c>
      <c r="E25" s="38">
        <f t="shared" si="5"/>
        <v>5</v>
      </c>
      <c r="G25" s="17">
        <f t="shared" si="6"/>
        <v>0</v>
      </c>
      <c r="I25" s="22">
        <f t="shared" si="7"/>
        <v>0</v>
      </c>
      <c r="K25" s="15">
        <f t="shared" si="8"/>
        <v>0</v>
      </c>
      <c r="M25" s="50">
        <f t="shared" si="9"/>
        <v>0</v>
      </c>
      <c r="O25" s="28">
        <v>0</v>
      </c>
      <c r="P25" s="75">
        <v>0</v>
      </c>
      <c r="Q25" s="64">
        <v>0</v>
      </c>
    </row>
    <row r="26" spans="1:17" s="1" customFormat="1" ht="12.75">
      <c r="A26" s="32" t="s">
        <v>176</v>
      </c>
      <c r="B26" s="33" t="s">
        <v>42</v>
      </c>
      <c r="C26" s="33" t="s">
        <v>17</v>
      </c>
      <c r="D26" s="10">
        <v>2</v>
      </c>
      <c r="E26" s="38">
        <f>D26*Futter</f>
        <v>10</v>
      </c>
      <c r="F26" s="79"/>
      <c r="G26" s="17">
        <f>F26*Impfung</f>
        <v>0</v>
      </c>
      <c r="H26" s="100"/>
      <c r="I26" s="22">
        <f>H26*Entwurmung</f>
        <v>0</v>
      </c>
      <c r="J26" s="13"/>
      <c r="K26" s="15">
        <f>J26*Parasiten</f>
        <v>0</v>
      </c>
      <c r="L26" s="72"/>
      <c r="M26" s="50">
        <f>L26*KastrRüde</f>
        <v>0</v>
      </c>
      <c r="N26" s="30"/>
      <c r="O26" s="28">
        <v>0</v>
      </c>
      <c r="P26" s="75">
        <v>0</v>
      </c>
      <c r="Q26" s="64">
        <v>0</v>
      </c>
    </row>
    <row r="27" spans="1:17" ht="12.75">
      <c r="A27" s="32" t="s">
        <v>177</v>
      </c>
      <c r="B27" s="33" t="s">
        <v>151</v>
      </c>
      <c r="C27" s="33" t="s">
        <v>17</v>
      </c>
      <c r="D27" s="10">
        <v>7</v>
      </c>
      <c r="E27" s="38">
        <f>D27*Futter</f>
        <v>35</v>
      </c>
      <c r="F27" s="79">
        <v>5</v>
      </c>
      <c r="G27" s="17">
        <f>F27*Impfung</f>
        <v>5</v>
      </c>
      <c r="H27" s="100">
        <v>5</v>
      </c>
      <c r="I27" s="22">
        <f>H27*Entwurmung</f>
        <v>5</v>
      </c>
      <c r="J27" s="13">
        <v>5</v>
      </c>
      <c r="K27" s="15">
        <f>J27*Parasiten</f>
        <v>5</v>
      </c>
      <c r="M27" s="50">
        <f>L27*KastrRüde</f>
        <v>0</v>
      </c>
      <c r="O27" s="28">
        <v>0</v>
      </c>
      <c r="P27" s="75">
        <v>0</v>
      </c>
      <c r="Q27" s="64">
        <v>0</v>
      </c>
    </row>
    <row r="28" spans="1:17" ht="12.75">
      <c r="A28" s="32" t="s">
        <v>171</v>
      </c>
      <c r="B28" s="33" t="s">
        <v>11</v>
      </c>
      <c r="C28" s="33" t="s">
        <v>17</v>
      </c>
      <c r="D28" s="10">
        <v>4</v>
      </c>
      <c r="E28" s="38">
        <f>D28*Futter</f>
        <v>20</v>
      </c>
      <c r="F28" s="79">
        <v>3</v>
      </c>
      <c r="G28" s="17">
        <f>F28*Impfung</f>
        <v>3</v>
      </c>
      <c r="H28" s="100">
        <v>3</v>
      </c>
      <c r="I28" s="22">
        <f>H28*Entwurmung</f>
        <v>3</v>
      </c>
      <c r="J28" s="13">
        <v>4</v>
      </c>
      <c r="K28" s="15">
        <f>J28*Parasiten</f>
        <v>4</v>
      </c>
      <c r="M28" s="50">
        <f>L28*KastrRüde</f>
        <v>0</v>
      </c>
      <c r="O28" s="28">
        <v>0</v>
      </c>
      <c r="P28" s="75">
        <v>0</v>
      </c>
      <c r="Q28" s="64">
        <v>0</v>
      </c>
    </row>
    <row r="29" spans="5:16" ht="12.75">
      <c r="E29" s="38"/>
      <c r="G29" s="17"/>
      <c r="I29" s="22"/>
      <c r="K29" s="15"/>
      <c r="M29" s="50"/>
      <c r="O29" s="28"/>
      <c r="P29" s="75"/>
    </row>
    <row r="30" spans="1:17" ht="12.75">
      <c r="A30" s="2"/>
      <c r="B30" s="1" t="s">
        <v>9</v>
      </c>
      <c r="C30" s="1"/>
      <c r="D30" s="11"/>
      <c r="E30" s="39">
        <f>SUM(E5:E29)</f>
        <v>995</v>
      </c>
      <c r="G30" s="16">
        <f>SUM(G5:G29)</f>
        <v>22</v>
      </c>
      <c r="H30" s="101"/>
      <c r="I30" s="21">
        <f>SUM(I5:I29)</f>
        <v>21</v>
      </c>
      <c r="J30" s="12"/>
      <c r="K30" s="14">
        <f>SUM(K5:K29)</f>
        <v>17</v>
      </c>
      <c r="L30" s="71"/>
      <c r="M30" s="51">
        <f>SUM(M5:M29)</f>
        <v>0</v>
      </c>
      <c r="N30" s="29"/>
      <c r="O30" s="27">
        <f>SUM(O5:O29)</f>
        <v>0</v>
      </c>
      <c r="P30" s="74">
        <f>SUM(P5:P29)</f>
        <v>0</v>
      </c>
      <c r="Q30" s="63">
        <f>SUM(Q5:Q29)</f>
        <v>0</v>
      </c>
    </row>
    <row r="31" ht="12.75">
      <c r="M31" s="50"/>
    </row>
    <row r="32" spans="1:17" ht="12.75">
      <c r="A32" s="2"/>
      <c r="B32" s="1" t="s">
        <v>189</v>
      </c>
      <c r="C32" s="1"/>
      <c r="D32" s="11"/>
      <c r="E32" s="39">
        <f>SUM(E30,G30,I30,K30,M30,O30,P30,Q30,)</f>
        <v>1055</v>
      </c>
      <c r="F32" s="78"/>
      <c r="G32" s="4"/>
      <c r="H32" s="101"/>
      <c r="I32" s="9"/>
      <c r="J32" s="12"/>
      <c r="K32" s="7"/>
      <c r="L32" s="71"/>
      <c r="M32" s="47"/>
      <c r="N32" s="29"/>
      <c r="O32" s="24"/>
      <c r="P32" s="74"/>
      <c r="Q32" s="63"/>
    </row>
    <row r="36" spans="1:17" s="1" customFormat="1" ht="12.75">
      <c r="A36" s="3"/>
      <c r="B36"/>
      <c r="C36"/>
      <c r="D36" s="10"/>
      <c r="E36" s="40"/>
      <c r="F36" s="79"/>
      <c r="G36" s="5"/>
      <c r="H36" s="100"/>
      <c r="I36" s="18"/>
      <c r="J36" s="13"/>
      <c r="K36" s="8"/>
      <c r="L36" s="72"/>
      <c r="M36" s="26"/>
      <c r="N36" s="30"/>
      <c r="O36" s="25"/>
      <c r="P36" s="76"/>
      <c r="Q36" s="64"/>
    </row>
    <row r="39" spans="1:17" s="1" customFormat="1" ht="12.75">
      <c r="A39" s="3"/>
      <c r="B39"/>
      <c r="C39"/>
      <c r="D39" s="10"/>
      <c r="E39" s="40"/>
      <c r="F39" s="79"/>
      <c r="G39" s="5"/>
      <c r="H39" s="100"/>
      <c r="I39" s="18"/>
      <c r="J39" s="13"/>
      <c r="K39" s="8"/>
      <c r="L39" s="72"/>
      <c r="M39" s="26"/>
      <c r="N39" s="30"/>
      <c r="O39" s="25"/>
      <c r="P39" s="74"/>
      <c r="Q39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03">
      <selection activeCell="A120" sqref="A120"/>
    </sheetView>
  </sheetViews>
  <sheetFormatPr defaultColWidth="11.421875" defaultRowHeight="12.75"/>
  <cols>
    <col min="1" max="1" width="7.00390625" style="3" customWidth="1"/>
    <col min="2" max="2" width="13.57421875" style="0" customWidth="1"/>
    <col min="3" max="3" width="5.421875" style="0" customWidth="1"/>
    <col min="4" max="4" width="5.00390625" style="10" customWidth="1"/>
    <col min="5" max="5" width="9.57421875" style="40" customWidth="1"/>
    <col min="6" max="6" width="4.7109375" style="69" customWidth="1"/>
    <col min="7" max="7" width="8.7109375" style="5" customWidth="1"/>
    <col min="8" max="8" width="4.7109375" style="100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72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76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67"/>
      <c r="G1" s="45">
        <v>1</v>
      </c>
      <c r="H1" s="98"/>
      <c r="I1" s="42">
        <v>1</v>
      </c>
      <c r="J1" s="43"/>
      <c r="K1" s="44">
        <v>1</v>
      </c>
      <c r="L1" s="70"/>
      <c r="M1" s="48">
        <v>25</v>
      </c>
      <c r="N1" s="52"/>
      <c r="O1" s="53">
        <v>35</v>
      </c>
      <c r="P1" s="73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68" t="s">
        <v>6</v>
      </c>
      <c r="G3" s="4" t="s">
        <v>1</v>
      </c>
      <c r="H3" s="99" t="s">
        <v>6</v>
      </c>
      <c r="I3" s="9" t="s">
        <v>2</v>
      </c>
      <c r="J3" s="23" t="s">
        <v>6</v>
      </c>
      <c r="K3" s="7" t="s">
        <v>3</v>
      </c>
      <c r="L3" s="71" t="s">
        <v>6</v>
      </c>
      <c r="M3" s="49" t="s">
        <v>4</v>
      </c>
      <c r="N3" s="31" t="s">
        <v>6</v>
      </c>
      <c r="O3" s="24" t="s">
        <v>5</v>
      </c>
      <c r="P3" s="74" t="s">
        <v>8</v>
      </c>
      <c r="Q3" s="63" t="s">
        <v>7</v>
      </c>
    </row>
    <row r="4" spans="1:17" s="1" customFormat="1" ht="13.5" customHeight="1">
      <c r="A4" s="32"/>
      <c r="B4" s="33"/>
      <c r="C4" s="33"/>
      <c r="D4" s="11"/>
      <c r="E4" s="37"/>
      <c r="F4" s="68"/>
      <c r="G4" s="4"/>
      <c r="H4" s="99"/>
      <c r="I4" s="9"/>
      <c r="J4" s="23"/>
      <c r="K4" s="7"/>
      <c r="L4" s="71"/>
      <c r="M4" s="49"/>
      <c r="N4" s="31"/>
      <c r="O4" s="24"/>
      <c r="P4" s="74"/>
      <c r="Q4" s="63"/>
    </row>
    <row r="5" spans="1:17" ht="12.75">
      <c r="A5" s="32" t="s">
        <v>134</v>
      </c>
      <c r="B5" s="33" t="s">
        <v>32</v>
      </c>
      <c r="C5" s="33" t="s">
        <v>109</v>
      </c>
      <c r="E5" s="38">
        <f aca="true" t="shared" si="0" ref="E5:E12">D5*Futter</f>
        <v>0</v>
      </c>
      <c r="G5" s="17">
        <f aca="true" t="shared" si="1" ref="G5:G12">F5*Impfung</f>
        <v>0</v>
      </c>
      <c r="I5" s="22">
        <f aca="true" t="shared" si="2" ref="I5:I12">H5*Entwurmung</f>
        <v>0</v>
      </c>
      <c r="K5" s="15">
        <f aca="true" t="shared" si="3" ref="K5:K12">J5*Parasiten</f>
        <v>0</v>
      </c>
      <c r="L5" s="72">
        <v>1</v>
      </c>
      <c r="M5" s="50">
        <f aca="true" t="shared" si="4" ref="M5:M12">L5*KastrRüde</f>
        <v>25</v>
      </c>
      <c r="N5" s="30">
        <v>1</v>
      </c>
      <c r="O5" s="28">
        <f aca="true" t="shared" si="5" ref="O5:O116">N5*KastrHündin</f>
        <v>35</v>
      </c>
      <c r="P5" s="75">
        <v>0</v>
      </c>
      <c r="Q5" s="64">
        <v>0</v>
      </c>
    </row>
    <row r="6" spans="1:17" ht="12.75">
      <c r="A6" s="32" t="s">
        <v>135</v>
      </c>
      <c r="B6" s="33" t="s">
        <v>27</v>
      </c>
      <c r="C6" s="33" t="s">
        <v>109</v>
      </c>
      <c r="E6" s="38">
        <f t="shared" si="0"/>
        <v>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f t="shared" si="5"/>
        <v>0</v>
      </c>
      <c r="P6" s="75">
        <v>10</v>
      </c>
      <c r="Q6" s="64">
        <v>0</v>
      </c>
    </row>
    <row r="7" spans="1:17" ht="12.75">
      <c r="A7" s="32" t="s">
        <v>136</v>
      </c>
      <c r="B7" s="33" t="s">
        <v>137</v>
      </c>
      <c r="C7" s="33" t="s">
        <v>109</v>
      </c>
      <c r="E7" s="38">
        <f t="shared" si="0"/>
        <v>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f t="shared" si="5"/>
        <v>0</v>
      </c>
      <c r="P7" s="75">
        <v>100</v>
      </c>
      <c r="Q7" s="64">
        <v>0</v>
      </c>
    </row>
    <row r="8" spans="1:17" ht="12.75">
      <c r="A8" s="32" t="s">
        <v>138</v>
      </c>
      <c r="B8" s="33" t="s">
        <v>139</v>
      </c>
      <c r="C8" s="33" t="s">
        <v>109</v>
      </c>
      <c r="E8" s="38">
        <f t="shared" si="0"/>
        <v>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f t="shared" si="5"/>
        <v>0</v>
      </c>
      <c r="P8" s="75">
        <v>10</v>
      </c>
      <c r="Q8" s="64">
        <v>0</v>
      </c>
    </row>
    <row r="9" spans="1:17" ht="12.75">
      <c r="A9" s="32" t="s">
        <v>140</v>
      </c>
      <c r="B9" s="33" t="s">
        <v>18</v>
      </c>
      <c r="C9" s="33" t="s">
        <v>109</v>
      </c>
      <c r="D9" s="10">
        <v>2</v>
      </c>
      <c r="E9" s="38">
        <f t="shared" si="0"/>
        <v>10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f t="shared" si="5"/>
        <v>0</v>
      </c>
      <c r="P9" s="75">
        <v>0</v>
      </c>
      <c r="Q9" s="64">
        <v>0</v>
      </c>
    </row>
    <row r="10" spans="1:17" ht="12.75">
      <c r="A10" s="32" t="s">
        <v>141</v>
      </c>
      <c r="B10" s="33" t="s">
        <v>107</v>
      </c>
      <c r="C10" s="33" t="s">
        <v>109</v>
      </c>
      <c r="D10" s="10">
        <v>6</v>
      </c>
      <c r="E10" s="38">
        <f t="shared" si="0"/>
        <v>30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f t="shared" si="5"/>
        <v>0</v>
      </c>
      <c r="P10" s="75">
        <v>0</v>
      </c>
      <c r="Q10" s="64">
        <v>0</v>
      </c>
    </row>
    <row r="11" spans="1:17" ht="12.75">
      <c r="A11" s="32" t="s">
        <v>141</v>
      </c>
      <c r="B11" s="33" t="s">
        <v>95</v>
      </c>
      <c r="C11" s="33" t="s">
        <v>109</v>
      </c>
      <c r="D11" s="10">
        <v>4</v>
      </c>
      <c r="E11" s="38">
        <f t="shared" si="0"/>
        <v>20</v>
      </c>
      <c r="G11" s="17">
        <f t="shared" si="1"/>
        <v>0</v>
      </c>
      <c r="I11" s="22">
        <f t="shared" si="2"/>
        <v>0</v>
      </c>
      <c r="K11" s="15">
        <f t="shared" si="3"/>
        <v>0</v>
      </c>
      <c r="M11" s="50">
        <f t="shared" si="4"/>
        <v>0</v>
      </c>
      <c r="O11" s="28">
        <f t="shared" si="5"/>
        <v>0</v>
      </c>
      <c r="P11" s="75">
        <v>0</v>
      </c>
      <c r="Q11" s="64">
        <v>0</v>
      </c>
    </row>
    <row r="12" spans="1:17" ht="12.75">
      <c r="A12" s="32" t="s">
        <v>70</v>
      </c>
      <c r="B12" s="33" t="s">
        <v>128</v>
      </c>
      <c r="C12" s="33" t="s">
        <v>109</v>
      </c>
      <c r="D12" s="10">
        <v>10</v>
      </c>
      <c r="E12" s="38">
        <f t="shared" si="0"/>
        <v>50</v>
      </c>
      <c r="G12" s="17">
        <f t="shared" si="1"/>
        <v>0</v>
      </c>
      <c r="I12" s="22">
        <f t="shared" si="2"/>
        <v>0</v>
      </c>
      <c r="K12" s="15">
        <f t="shared" si="3"/>
        <v>0</v>
      </c>
      <c r="M12" s="50">
        <f t="shared" si="4"/>
        <v>0</v>
      </c>
      <c r="O12" s="28">
        <f t="shared" si="5"/>
        <v>0</v>
      </c>
      <c r="P12" s="75">
        <v>0</v>
      </c>
      <c r="Q12" s="64">
        <v>0</v>
      </c>
    </row>
    <row r="13" spans="1:17" ht="12.75">
      <c r="A13" s="32" t="s">
        <v>162</v>
      </c>
      <c r="B13" s="33" t="s">
        <v>118</v>
      </c>
      <c r="C13" s="33" t="s">
        <v>36</v>
      </c>
      <c r="D13" s="10">
        <v>2</v>
      </c>
      <c r="E13" s="38">
        <f aca="true" t="shared" si="6" ref="E13:E20">D13*Futter</f>
        <v>10</v>
      </c>
      <c r="F13" s="69">
        <v>3</v>
      </c>
      <c r="G13" s="17">
        <f aca="true" t="shared" si="7" ref="G13:G20">F13*Impfung</f>
        <v>3</v>
      </c>
      <c r="H13" s="100">
        <v>2</v>
      </c>
      <c r="I13" s="22">
        <f aca="true" t="shared" si="8" ref="I13:I20">H13*Entwurmung</f>
        <v>2</v>
      </c>
      <c r="J13" s="13">
        <v>5</v>
      </c>
      <c r="K13" s="15">
        <f aca="true" t="shared" si="9" ref="K13:K20">J13*Parasiten</f>
        <v>5</v>
      </c>
      <c r="M13" s="50">
        <f aca="true" t="shared" si="10" ref="M13:M20">L13*KastrRüde</f>
        <v>0</v>
      </c>
      <c r="O13" s="28">
        <f t="shared" si="5"/>
        <v>0</v>
      </c>
      <c r="P13" s="75">
        <v>0</v>
      </c>
      <c r="Q13" s="64">
        <v>0</v>
      </c>
    </row>
    <row r="14" spans="1:17" ht="12.75">
      <c r="A14" s="32" t="s">
        <v>162</v>
      </c>
      <c r="B14" s="33" t="s">
        <v>43</v>
      </c>
      <c r="C14" s="33" t="s">
        <v>36</v>
      </c>
      <c r="D14" s="10">
        <v>1</v>
      </c>
      <c r="E14" s="38">
        <f t="shared" si="6"/>
        <v>5</v>
      </c>
      <c r="F14" s="69">
        <v>3</v>
      </c>
      <c r="G14" s="17">
        <f t="shared" si="7"/>
        <v>3</v>
      </c>
      <c r="H14" s="100">
        <v>1</v>
      </c>
      <c r="I14" s="22">
        <f t="shared" si="8"/>
        <v>1</v>
      </c>
      <c r="J14" s="13">
        <v>1</v>
      </c>
      <c r="K14" s="15">
        <f t="shared" si="9"/>
        <v>1</v>
      </c>
      <c r="M14" s="50">
        <f t="shared" si="10"/>
        <v>0</v>
      </c>
      <c r="O14" s="28">
        <f t="shared" si="5"/>
        <v>0</v>
      </c>
      <c r="P14" s="75">
        <v>0</v>
      </c>
      <c r="Q14" s="64">
        <v>0</v>
      </c>
    </row>
    <row r="15" spans="1:17" ht="12.75">
      <c r="A15" s="32" t="s">
        <v>162</v>
      </c>
      <c r="B15" s="33" t="s">
        <v>42</v>
      </c>
      <c r="C15" s="33" t="s">
        <v>36</v>
      </c>
      <c r="D15" s="10">
        <v>1</v>
      </c>
      <c r="E15" s="38">
        <f t="shared" si="6"/>
        <v>5</v>
      </c>
      <c r="F15" s="69">
        <v>1</v>
      </c>
      <c r="G15" s="17">
        <f t="shared" si="7"/>
        <v>1</v>
      </c>
      <c r="I15" s="22">
        <f t="shared" si="8"/>
        <v>0</v>
      </c>
      <c r="K15" s="15">
        <f t="shared" si="9"/>
        <v>0</v>
      </c>
      <c r="M15" s="50">
        <f t="shared" si="10"/>
        <v>0</v>
      </c>
      <c r="O15" s="28">
        <f t="shared" si="5"/>
        <v>0</v>
      </c>
      <c r="P15" s="75">
        <v>0</v>
      </c>
      <c r="Q15" s="64">
        <v>0</v>
      </c>
    </row>
    <row r="16" spans="1:17" ht="12.75">
      <c r="A16" s="32" t="s">
        <v>163</v>
      </c>
      <c r="B16" s="33" t="s">
        <v>115</v>
      </c>
      <c r="C16" s="33" t="s">
        <v>36</v>
      </c>
      <c r="D16" s="10">
        <v>2</v>
      </c>
      <c r="E16" s="38">
        <f t="shared" si="6"/>
        <v>10</v>
      </c>
      <c r="G16" s="17">
        <f t="shared" si="7"/>
        <v>0</v>
      </c>
      <c r="I16" s="22">
        <f t="shared" si="8"/>
        <v>0</v>
      </c>
      <c r="K16" s="15">
        <f t="shared" si="9"/>
        <v>0</v>
      </c>
      <c r="M16" s="50">
        <f t="shared" si="10"/>
        <v>0</v>
      </c>
      <c r="O16" s="28">
        <f t="shared" si="5"/>
        <v>0</v>
      </c>
      <c r="P16" s="75">
        <v>0</v>
      </c>
      <c r="Q16" s="64">
        <v>0</v>
      </c>
    </row>
    <row r="17" spans="1:17" ht="12.75">
      <c r="A17" s="32" t="s">
        <v>162</v>
      </c>
      <c r="B17" s="33" t="s">
        <v>41</v>
      </c>
      <c r="C17" s="33" t="s">
        <v>36</v>
      </c>
      <c r="D17" s="10">
        <v>1</v>
      </c>
      <c r="E17" s="38">
        <f t="shared" si="6"/>
        <v>5</v>
      </c>
      <c r="G17" s="17">
        <f t="shared" si="7"/>
        <v>0</v>
      </c>
      <c r="I17" s="22">
        <f t="shared" si="8"/>
        <v>0</v>
      </c>
      <c r="K17" s="15">
        <f t="shared" si="9"/>
        <v>0</v>
      </c>
      <c r="M17" s="50">
        <f t="shared" si="10"/>
        <v>0</v>
      </c>
      <c r="O17" s="28">
        <f t="shared" si="5"/>
        <v>0</v>
      </c>
      <c r="P17" s="75">
        <v>0</v>
      </c>
      <c r="Q17" s="64">
        <v>0</v>
      </c>
    </row>
    <row r="18" spans="1:17" ht="12.75">
      <c r="A18" s="32" t="s">
        <v>162</v>
      </c>
      <c r="B18" s="33" t="s">
        <v>19</v>
      </c>
      <c r="C18" s="33" t="s">
        <v>36</v>
      </c>
      <c r="D18" s="10">
        <v>1</v>
      </c>
      <c r="E18" s="38">
        <f t="shared" si="6"/>
        <v>5</v>
      </c>
      <c r="F18" s="69">
        <v>1</v>
      </c>
      <c r="G18" s="17">
        <f t="shared" si="7"/>
        <v>1</v>
      </c>
      <c r="H18" s="100">
        <v>1</v>
      </c>
      <c r="I18" s="22">
        <f t="shared" si="8"/>
        <v>1</v>
      </c>
      <c r="J18" s="13">
        <v>1</v>
      </c>
      <c r="K18" s="15">
        <f t="shared" si="9"/>
        <v>1</v>
      </c>
      <c r="M18" s="50">
        <f t="shared" si="10"/>
        <v>0</v>
      </c>
      <c r="O18" s="28">
        <f t="shared" si="5"/>
        <v>0</v>
      </c>
      <c r="P18" s="75">
        <v>0</v>
      </c>
      <c r="Q18" s="64">
        <v>0</v>
      </c>
    </row>
    <row r="19" spans="1:17" ht="12.75">
      <c r="A19" s="32" t="s">
        <v>163</v>
      </c>
      <c r="B19" s="33" t="s">
        <v>116</v>
      </c>
      <c r="C19" s="33" t="s">
        <v>36</v>
      </c>
      <c r="D19" s="10">
        <v>5</v>
      </c>
      <c r="E19" s="38">
        <f t="shared" si="6"/>
        <v>25</v>
      </c>
      <c r="F19" s="69">
        <v>5</v>
      </c>
      <c r="G19" s="17">
        <f t="shared" si="7"/>
        <v>5</v>
      </c>
      <c r="I19" s="22">
        <f t="shared" si="8"/>
        <v>0</v>
      </c>
      <c r="K19" s="15">
        <f t="shared" si="9"/>
        <v>0</v>
      </c>
      <c r="M19" s="50">
        <f t="shared" si="10"/>
        <v>0</v>
      </c>
      <c r="O19" s="28">
        <f t="shared" si="5"/>
        <v>0</v>
      </c>
      <c r="P19" s="75">
        <v>0</v>
      </c>
      <c r="Q19" s="64">
        <v>0</v>
      </c>
    </row>
    <row r="20" spans="1:17" ht="12.75">
      <c r="A20" s="32" t="s">
        <v>162</v>
      </c>
      <c r="B20" s="33" t="s">
        <v>39</v>
      </c>
      <c r="C20" s="33" t="s">
        <v>36</v>
      </c>
      <c r="D20" s="10">
        <v>4</v>
      </c>
      <c r="E20" s="38">
        <f t="shared" si="6"/>
        <v>20</v>
      </c>
      <c r="F20" s="69">
        <v>5</v>
      </c>
      <c r="G20" s="17">
        <f t="shared" si="7"/>
        <v>5</v>
      </c>
      <c r="I20" s="22">
        <f t="shared" si="8"/>
        <v>0</v>
      </c>
      <c r="K20" s="15">
        <f t="shared" si="9"/>
        <v>0</v>
      </c>
      <c r="M20" s="50">
        <f t="shared" si="10"/>
        <v>0</v>
      </c>
      <c r="O20" s="28">
        <f t="shared" si="5"/>
        <v>0</v>
      </c>
      <c r="P20" s="75">
        <v>0</v>
      </c>
      <c r="Q20" s="64">
        <v>0</v>
      </c>
    </row>
    <row r="21" spans="1:17" s="1" customFormat="1" ht="12.75">
      <c r="A21" s="32" t="s">
        <v>164</v>
      </c>
      <c r="B21" s="33" t="s">
        <v>100</v>
      </c>
      <c r="C21" s="33" t="s">
        <v>17</v>
      </c>
      <c r="D21" s="10">
        <v>10</v>
      </c>
      <c r="E21" s="38">
        <f>D21*Futter</f>
        <v>50</v>
      </c>
      <c r="F21" s="69"/>
      <c r="G21" s="17">
        <f>F21*Impfung</f>
        <v>0</v>
      </c>
      <c r="H21" s="100"/>
      <c r="I21" s="22">
        <f>H21*Entwurmung</f>
        <v>0</v>
      </c>
      <c r="J21" s="13"/>
      <c r="K21" s="15">
        <f>J21*Parasiten</f>
        <v>0</v>
      </c>
      <c r="L21" s="72"/>
      <c r="M21" s="50">
        <f>L21*KastrRüde</f>
        <v>0</v>
      </c>
      <c r="N21" s="30"/>
      <c r="O21" s="28">
        <f t="shared" si="5"/>
        <v>0</v>
      </c>
      <c r="P21" s="75">
        <v>0</v>
      </c>
      <c r="Q21" s="64">
        <v>0</v>
      </c>
    </row>
    <row r="22" spans="1:17" ht="12.75">
      <c r="A22" s="32" t="s">
        <v>164</v>
      </c>
      <c r="B22" s="33" t="s">
        <v>20</v>
      </c>
      <c r="C22" s="33" t="s">
        <v>17</v>
      </c>
      <c r="D22" s="10">
        <v>3</v>
      </c>
      <c r="E22" s="38">
        <f aca="true" t="shared" si="11" ref="E22:E28">D22*Futter</f>
        <v>15</v>
      </c>
      <c r="F22" s="69">
        <v>2</v>
      </c>
      <c r="G22" s="17">
        <f aca="true" t="shared" si="12" ref="G22:G28">F22*Impfung</f>
        <v>2</v>
      </c>
      <c r="H22" s="100">
        <v>2</v>
      </c>
      <c r="I22" s="22">
        <f aca="true" t="shared" si="13" ref="I22:I28">H22*Entwurmung</f>
        <v>2</v>
      </c>
      <c r="J22" s="13">
        <v>1</v>
      </c>
      <c r="K22" s="15">
        <f aca="true" t="shared" si="14" ref="K22:K28">J22*Parasiten</f>
        <v>1</v>
      </c>
      <c r="M22" s="50">
        <f aca="true" t="shared" si="15" ref="M22:M28">L22*KastrRüde</f>
        <v>0</v>
      </c>
      <c r="O22" s="28">
        <f t="shared" si="5"/>
        <v>0</v>
      </c>
      <c r="P22" s="75">
        <v>0</v>
      </c>
      <c r="Q22" s="64">
        <v>0</v>
      </c>
    </row>
    <row r="23" spans="1:17" ht="12.75">
      <c r="A23" s="32" t="s">
        <v>164</v>
      </c>
      <c r="B23" s="33" t="s">
        <v>24</v>
      </c>
      <c r="C23" s="33" t="s">
        <v>17</v>
      </c>
      <c r="D23" s="10">
        <v>4</v>
      </c>
      <c r="E23" s="38">
        <f t="shared" si="11"/>
        <v>20</v>
      </c>
      <c r="F23" s="69">
        <v>2</v>
      </c>
      <c r="G23" s="17">
        <f t="shared" si="12"/>
        <v>2</v>
      </c>
      <c r="H23" s="100">
        <v>1</v>
      </c>
      <c r="I23" s="22">
        <f t="shared" si="13"/>
        <v>1</v>
      </c>
      <c r="J23" s="13">
        <v>2</v>
      </c>
      <c r="K23" s="15">
        <f t="shared" si="14"/>
        <v>2</v>
      </c>
      <c r="M23" s="50">
        <f t="shared" si="15"/>
        <v>0</v>
      </c>
      <c r="O23" s="28">
        <f t="shared" si="5"/>
        <v>0</v>
      </c>
      <c r="P23" s="75">
        <v>0</v>
      </c>
      <c r="Q23" s="64">
        <v>0</v>
      </c>
    </row>
    <row r="24" spans="1:17" ht="12.75">
      <c r="A24" s="32" t="s">
        <v>164</v>
      </c>
      <c r="B24" s="33" t="s">
        <v>23</v>
      </c>
      <c r="C24" s="33" t="s">
        <v>17</v>
      </c>
      <c r="D24" s="10">
        <v>4</v>
      </c>
      <c r="E24" s="38">
        <f t="shared" si="11"/>
        <v>20</v>
      </c>
      <c r="G24" s="17">
        <f t="shared" si="12"/>
        <v>0</v>
      </c>
      <c r="I24" s="22">
        <f t="shared" si="13"/>
        <v>0</v>
      </c>
      <c r="K24" s="15">
        <f t="shared" si="14"/>
        <v>0</v>
      </c>
      <c r="M24" s="50">
        <f t="shared" si="15"/>
        <v>0</v>
      </c>
      <c r="O24" s="28">
        <f t="shared" si="5"/>
        <v>0</v>
      </c>
      <c r="P24" s="75">
        <v>0</v>
      </c>
      <c r="Q24" s="64">
        <v>0</v>
      </c>
    </row>
    <row r="25" spans="1:17" ht="12.75">
      <c r="A25" s="32" t="s">
        <v>165</v>
      </c>
      <c r="B25" s="33" t="s">
        <v>19</v>
      </c>
      <c r="C25" s="33" t="s">
        <v>17</v>
      </c>
      <c r="D25" s="10">
        <v>1</v>
      </c>
      <c r="E25" s="38">
        <f t="shared" si="11"/>
        <v>5</v>
      </c>
      <c r="F25" s="69">
        <v>1</v>
      </c>
      <c r="G25" s="17">
        <f t="shared" si="12"/>
        <v>1</v>
      </c>
      <c r="H25" s="100">
        <v>1</v>
      </c>
      <c r="I25" s="22">
        <f t="shared" si="13"/>
        <v>1</v>
      </c>
      <c r="J25" s="13">
        <v>1</v>
      </c>
      <c r="K25" s="15">
        <f t="shared" si="14"/>
        <v>1</v>
      </c>
      <c r="M25" s="50">
        <f t="shared" si="15"/>
        <v>0</v>
      </c>
      <c r="O25" s="28">
        <f t="shared" si="5"/>
        <v>0</v>
      </c>
      <c r="P25" s="75">
        <v>0</v>
      </c>
      <c r="Q25" s="64">
        <v>0</v>
      </c>
    </row>
    <row r="26" spans="1:17" ht="12.75">
      <c r="A26" s="32" t="s">
        <v>165</v>
      </c>
      <c r="B26" s="33" t="s">
        <v>28</v>
      </c>
      <c r="C26" s="33" t="s">
        <v>17</v>
      </c>
      <c r="D26" s="10">
        <v>3</v>
      </c>
      <c r="E26" s="38">
        <f t="shared" si="11"/>
        <v>15</v>
      </c>
      <c r="F26" s="69">
        <v>2</v>
      </c>
      <c r="G26" s="17">
        <f t="shared" si="12"/>
        <v>2</v>
      </c>
      <c r="H26" s="100">
        <v>2</v>
      </c>
      <c r="I26" s="22">
        <f t="shared" si="13"/>
        <v>2</v>
      </c>
      <c r="J26" s="13">
        <v>1</v>
      </c>
      <c r="K26" s="15">
        <f t="shared" si="14"/>
        <v>1</v>
      </c>
      <c r="M26" s="50">
        <f t="shared" si="15"/>
        <v>0</v>
      </c>
      <c r="O26" s="28">
        <f t="shared" si="5"/>
        <v>0</v>
      </c>
      <c r="P26" s="75">
        <v>0</v>
      </c>
      <c r="Q26" s="64">
        <v>0</v>
      </c>
    </row>
    <row r="27" spans="1:17" ht="12.75">
      <c r="A27" s="32" t="s">
        <v>165</v>
      </c>
      <c r="B27" s="33" t="s">
        <v>27</v>
      </c>
      <c r="C27" s="33" t="s">
        <v>17</v>
      </c>
      <c r="D27" s="10">
        <v>2</v>
      </c>
      <c r="E27" s="38">
        <f t="shared" si="11"/>
        <v>10</v>
      </c>
      <c r="G27" s="17">
        <f t="shared" si="12"/>
        <v>0</v>
      </c>
      <c r="I27" s="22">
        <f t="shared" si="13"/>
        <v>0</v>
      </c>
      <c r="K27" s="15">
        <f t="shared" si="14"/>
        <v>0</v>
      </c>
      <c r="M27" s="50">
        <f t="shared" si="15"/>
        <v>0</v>
      </c>
      <c r="O27" s="28">
        <f t="shared" si="5"/>
        <v>0</v>
      </c>
      <c r="P27" s="75">
        <v>0</v>
      </c>
      <c r="Q27" s="64">
        <v>0</v>
      </c>
    </row>
    <row r="28" spans="1:17" ht="12.75">
      <c r="A28" s="32" t="s">
        <v>166</v>
      </c>
      <c r="B28" s="33" t="s">
        <v>104</v>
      </c>
      <c r="C28" s="33" t="s">
        <v>17</v>
      </c>
      <c r="D28" s="10">
        <v>1</v>
      </c>
      <c r="E28" s="38">
        <f t="shared" si="11"/>
        <v>5</v>
      </c>
      <c r="F28" s="69">
        <v>5</v>
      </c>
      <c r="G28" s="17">
        <f t="shared" si="12"/>
        <v>5</v>
      </c>
      <c r="H28" s="100">
        <v>5</v>
      </c>
      <c r="I28" s="22">
        <f t="shared" si="13"/>
        <v>5</v>
      </c>
      <c r="J28" s="13">
        <v>5</v>
      </c>
      <c r="K28" s="15">
        <f t="shared" si="14"/>
        <v>5</v>
      </c>
      <c r="M28" s="50">
        <f t="shared" si="15"/>
        <v>0</v>
      </c>
      <c r="O28" s="28">
        <f t="shared" si="5"/>
        <v>0</v>
      </c>
      <c r="P28" s="75">
        <v>0</v>
      </c>
      <c r="Q28" s="64">
        <v>0</v>
      </c>
    </row>
    <row r="29" spans="1:17" ht="12.75">
      <c r="A29" s="32" t="s">
        <v>167</v>
      </c>
      <c r="B29" s="33" t="s">
        <v>168</v>
      </c>
      <c r="C29" s="33" t="s">
        <v>17</v>
      </c>
      <c r="D29" s="10">
        <v>2</v>
      </c>
      <c r="E29" s="38">
        <f aca="true" t="shared" si="16" ref="E29:E40">D29*Futter</f>
        <v>10</v>
      </c>
      <c r="G29" s="17">
        <f aca="true" t="shared" si="17" ref="G29:G40">F29*Impfung</f>
        <v>0</v>
      </c>
      <c r="I29" s="22">
        <f aca="true" t="shared" si="18" ref="I29:I40">H29*Entwurmung</f>
        <v>0</v>
      </c>
      <c r="K29" s="15">
        <f aca="true" t="shared" si="19" ref="K29:K40">J29*Parasiten</f>
        <v>0</v>
      </c>
      <c r="M29" s="50">
        <f aca="true" t="shared" si="20" ref="M29:M40">L29*KastrRüde</f>
        <v>0</v>
      </c>
      <c r="O29" s="28">
        <f t="shared" si="5"/>
        <v>0</v>
      </c>
      <c r="P29" s="75">
        <v>0</v>
      </c>
      <c r="Q29" s="64">
        <v>0</v>
      </c>
    </row>
    <row r="30" spans="1:17" s="1" customFormat="1" ht="12.75">
      <c r="A30" s="32" t="s">
        <v>169</v>
      </c>
      <c r="B30" s="33" t="s">
        <v>103</v>
      </c>
      <c r="C30" s="33" t="s">
        <v>17</v>
      </c>
      <c r="D30" s="10">
        <v>3</v>
      </c>
      <c r="E30" s="38">
        <f t="shared" si="16"/>
        <v>15</v>
      </c>
      <c r="F30" s="69"/>
      <c r="G30" s="17">
        <f t="shared" si="17"/>
        <v>0</v>
      </c>
      <c r="H30" s="100"/>
      <c r="I30" s="22">
        <f t="shared" si="18"/>
        <v>0</v>
      </c>
      <c r="J30" s="13"/>
      <c r="K30" s="15">
        <f t="shared" si="19"/>
        <v>0</v>
      </c>
      <c r="L30" s="72"/>
      <c r="M30" s="50">
        <f t="shared" si="20"/>
        <v>0</v>
      </c>
      <c r="N30" s="30"/>
      <c r="O30" s="28">
        <f t="shared" si="5"/>
        <v>0</v>
      </c>
      <c r="P30" s="75">
        <v>0</v>
      </c>
      <c r="Q30" s="64">
        <v>0</v>
      </c>
    </row>
    <row r="31" spans="1:17" ht="12.75">
      <c r="A31" s="32" t="s">
        <v>170</v>
      </c>
      <c r="B31" s="33" t="s">
        <v>95</v>
      </c>
      <c r="C31" s="33" t="s">
        <v>17</v>
      </c>
      <c r="D31" s="10">
        <v>3</v>
      </c>
      <c r="E31" s="38">
        <f t="shared" si="16"/>
        <v>15</v>
      </c>
      <c r="F31" s="69">
        <v>3</v>
      </c>
      <c r="G31" s="17">
        <f t="shared" si="17"/>
        <v>3</v>
      </c>
      <c r="H31" s="100">
        <v>3</v>
      </c>
      <c r="I31" s="22">
        <f t="shared" si="18"/>
        <v>3</v>
      </c>
      <c r="J31" s="13">
        <v>3</v>
      </c>
      <c r="K31" s="15">
        <f t="shared" si="19"/>
        <v>3</v>
      </c>
      <c r="M31" s="50">
        <f t="shared" si="20"/>
        <v>0</v>
      </c>
      <c r="O31" s="28">
        <f t="shared" si="5"/>
        <v>0</v>
      </c>
      <c r="P31" s="75">
        <v>0</v>
      </c>
      <c r="Q31" s="64">
        <v>0</v>
      </c>
    </row>
    <row r="32" spans="1:17" ht="12.75">
      <c r="A32" s="32" t="s">
        <v>178</v>
      </c>
      <c r="B32" s="33" t="s">
        <v>11</v>
      </c>
      <c r="C32" s="33" t="s">
        <v>17</v>
      </c>
      <c r="D32" s="10">
        <v>6</v>
      </c>
      <c r="E32" s="38">
        <f t="shared" si="16"/>
        <v>30</v>
      </c>
      <c r="F32" s="69">
        <v>4</v>
      </c>
      <c r="G32" s="17">
        <f t="shared" si="17"/>
        <v>4</v>
      </c>
      <c r="H32" s="100">
        <v>3</v>
      </c>
      <c r="I32" s="22">
        <f t="shared" si="18"/>
        <v>3</v>
      </c>
      <c r="J32" s="13">
        <v>3</v>
      </c>
      <c r="K32" s="15">
        <f t="shared" si="19"/>
        <v>3</v>
      </c>
      <c r="L32" s="72">
        <v>1</v>
      </c>
      <c r="M32" s="50">
        <f t="shared" si="20"/>
        <v>25</v>
      </c>
      <c r="N32" s="30">
        <v>1</v>
      </c>
      <c r="O32" s="28">
        <f t="shared" si="5"/>
        <v>35</v>
      </c>
      <c r="P32" s="75">
        <v>0</v>
      </c>
      <c r="Q32" s="64">
        <v>0</v>
      </c>
    </row>
    <row r="33" spans="1:17" ht="12.75">
      <c r="A33" s="32" t="s">
        <v>191</v>
      </c>
      <c r="B33" s="33" t="s">
        <v>14</v>
      </c>
      <c r="C33" s="33" t="s">
        <v>45</v>
      </c>
      <c r="E33" s="38">
        <f t="shared" si="16"/>
        <v>0</v>
      </c>
      <c r="G33" s="17">
        <f t="shared" si="17"/>
        <v>0</v>
      </c>
      <c r="I33" s="22">
        <f t="shared" si="18"/>
        <v>0</v>
      </c>
      <c r="K33" s="15">
        <f t="shared" si="19"/>
        <v>0</v>
      </c>
      <c r="M33" s="50">
        <f t="shared" si="20"/>
        <v>0</v>
      </c>
      <c r="O33" s="28">
        <f t="shared" si="5"/>
        <v>0</v>
      </c>
      <c r="P33" s="75">
        <v>55</v>
      </c>
      <c r="Q33" s="64">
        <v>0</v>
      </c>
    </row>
    <row r="34" spans="1:17" ht="12.75">
      <c r="A34" s="32" t="s">
        <v>191</v>
      </c>
      <c r="B34" s="33" t="s">
        <v>192</v>
      </c>
      <c r="C34" s="33" t="s">
        <v>45</v>
      </c>
      <c r="D34" s="10">
        <v>4</v>
      </c>
      <c r="E34" s="38">
        <f t="shared" si="16"/>
        <v>20</v>
      </c>
      <c r="G34" s="17">
        <f t="shared" si="17"/>
        <v>0</v>
      </c>
      <c r="I34" s="22">
        <f t="shared" si="18"/>
        <v>0</v>
      </c>
      <c r="K34" s="15">
        <f t="shared" si="19"/>
        <v>0</v>
      </c>
      <c r="M34" s="50">
        <f t="shared" si="20"/>
        <v>0</v>
      </c>
      <c r="O34" s="28">
        <f t="shared" si="5"/>
        <v>0</v>
      </c>
      <c r="P34" s="75">
        <v>0</v>
      </c>
      <c r="Q34" s="64">
        <v>0</v>
      </c>
    </row>
    <row r="35" spans="1:17" ht="12.75">
      <c r="A35" s="32" t="s">
        <v>193</v>
      </c>
      <c r="B35" s="33" t="s">
        <v>194</v>
      </c>
      <c r="C35" s="33" t="s">
        <v>45</v>
      </c>
      <c r="E35" s="38">
        <f t="shared" si="16"/>
        <v>0</v>
      </c>
      <c r="G35" s="17">
        <f t="shared" si="17"/>
        <v>0</v>
      </c>
      <c r="I35" s="22">
        <f t="shared" si="18"/>
        <v>0</v>
      </c>
      <c r="K35" s="15">
        <f t="shared" si="19"/>
        <v>0</v>
      </c>
      <c r="M35" s="50">
        <f t="shared" si="20"/>
        <v>0</v>
      </c>
      <c r="O35" s="28">
        <f t="shared" si="5"/>
        <v>0</v>
      </c>
      <c r="P35" s="75">
        <v>40</v>
      </c>
      <c r="Q35" s="64">
        <v>0</v>
      </c>
    </row>
    <row r="36" spans="1:17" ht="12.75">
      <c r="A36" s="32" t="s">
        <v>178</v>
      </c>
      <c r="B36" s="33" t="s">
        <v>14</v>
      </c>
      <c r="C36" s="33" t="s">
        <v>45</v>
      </c>
      <c r="E36" s="38">
        <f t="shared" si="16"/>
        <v>0</v>
      </c>
      <c r="G36" s="17">
        <f t="shared" si="17"/>
        <v>0</v>
      </c>
      <c r="I36" s="22">
        <f t="shared" si="18"/>
        <v>0</v>
      </c>
      <c r="K36" s="15">
        <f t="shared" si="19"/>
        <v>0</v>
      </c>
      <c r="M36" s="50">
        <f t="shared" si="20"/>
        <v>0</v>
      </c>
      <c r="O36" s="28">
        <f t="shared" si="5"/>
        <v>0</v>
      </c>
      <c r="P36" s="75">
        <v>25</v>
      </c>
      <c r="Q36" s="64">
        <v>0</v>
      </c>
    </row>
    <row r="37" spans="1:17" ht="12.75">
      <c r="A37" s="32" t="s">
        <v>178</v>
      </c>
      <c r="B37" s="33" t="s">
        <v>14</v>
      </c>
      <c r="C37" s="33" t="s">
        <v>45</v>
      </c>
      <c r="D37" s="10">
        <v>6</v>
      </c>
      <c r="E37" s="38">
        <f t="shared" si="16"/>
        <v>30</v>
      </c>
      <c r="G37" s="17">
        <f t="shared" si="17"/>
        <v>0</v>
      </c>
      <c r="I37" s="22">
        <f t="shared" si="18"/>
        <v>0</v>
      </c>
      <c r="K37" s="15">
        <f t="shared" si="19"/>
        <v>0</v>
      </c>
      <c r="M37" s="50">
        <f t="shared" si="20"/>
        <v>0</v>
      </c>
      <c r="O37" s="28">
        <f t="shared" si="5"/>
        <v>0</v>
      </c>
      <c r="P37" s="75">
        <v>0</v>
      </c>
      <c r="Q37" s="64">
        <v>0</v>
      </c>
    </row>
    <row r="38" spans="1:17" s="1" customFormat="1" ht="12.75">
      <c r="A38" s="32" t="s">
        <v>195</v>
      </c>
      <c r="B38" s="33" t="s">
        <v>14</v>
      </c>
      <c r="C38" s="33" t="s">
        <v>45</v>
      </c>
      <c r="D38" s="10"/>
      <c r="E38" s="38">
        <f t="shared" si="16"/>
        <v>0</v>
      </c>
      <c r="F38" s="69"/>
      <c r="G38" s="17">
        <f t="shared" si="17"/>
        <v>0</v>
      </c>
      <c r="H38" s="100"/>
      <c r="I38" s="22">
        <f t="shared" si="18"/>
        <v>0</v>
      </c>
      <c r="J38" s="13"/>
      <c r="K38" s="15">
        <f t="shared" si="19"/>
        <v>0</v>
      </c>
      <c r="L38" s="72"/>
      <c r="M38" s="50">
        <f t="shared" si="20"/>
        <v>0</v>
      </c>
      <c r="N38" s="30"/>
      <c r="O38" s="28">
        <f t="shared" si="5"/>
        <v>0</v>
      </c>
      <c r="P38" s="75">
        <v>20</v>
      </c>
      <c r="Q38" s="64">
        <v>0</v>
      </c>
    </row>
    <row r="39" spans="1:17" ht="12.75">
      <c r="A39" s="32" t="s">
        <v>147</v>
      </c>
      <c r="B39" s="33" t="s">
        <v>196</v>
      </c>
      <c r="C39" s="33" t="s">
        <v>45</v>
      </c>
      <c r="D39" s="10">
        <v>10</v>
      </c>
      <c r="E39" s="38">
        <f t="shared" si="16"/>
        <v>50</v>
      </c>
      <c r="G39" s="17">
        <f t="shared" si="17"/>
        <v>0</v>
      </c>
      <c r="I39" s="22">
        <f t="shared" si="18"/>
        <v>0</v>
      </c>
      <c r="K39" s="15">
        <f t="shared" si="19"/>
        <v>0</v>
      </c>
      <c r="M39" s="50">
        <f t="shared" si="20"/>
        <v>0</v>
      </c>
      <c r="O39" s="28">
        <f t="shared" si="5"/>
        <v>0</v>
      </c>
      <c r="P39" s="75">
        <v>0</v>
      </c>
      <c r="Q39" s="64">
        <v>0</v>
      </c>
    </row>
    <row r="40" spans="1:17" ht="12.75">
      <c r="A40" s="32" t="s">
        <v>197</v>
      </c>
      <c r="B40" s="33" t="s">
        <v>14</v>
      </c>
      <c r="C40" s="33" t="s">
        <v>45</v>
      </c>
      <c r="E40" s="38">
        <f t="shared" si="16"/>
        <v>0</v>
      </c>
      <c r="G40" s="17">
        <f t="shared" si="17"/>
        <v>0</v>
      </c>
      <c r="I40" s="22">
        <f t="shared" si="18"/>
        <v>0</v>
      </c>
      <c r="K40" s="15">
        <f t="shared" si="19"/>
        <v>0</v>
      </c>
      <c r="M40" s="50">
        <f t="shared" si="20"/>
        <v>0</v>
      </c>
      <c r="O40" s="28">
        <f t="shared" si="5"/>
        <v>0</v>
      </c>
      <c r="P40" s="75">
        <v>5</v>
      </c>
      <c r="Q40" s="64">
        <v>0</v>
      </c>
    </row>
    <row r="41" spans="1:17" ht="12.75">
      <c r="A41" s="32" t="s">
        <v>198</v>
      </c>
      <c r="B41" s="33" t="s">
        <v>14</v>
      </c>
      <c r="C41" s="33" t="s">
        <v>45</v>
      </c>
      <c r="D41" s="10">
        <v>2</v>
      </c>
      <c r="E41" s="38">
        <f aca="true" t="shared" si="21" ref="E41:E48">D41*Futter</f>
        <v>10</v>
      </c>
      <c r="G41" s="17">
        <f aca="true" t="shared" si="22" ref="G41:G48">F41*Impfung</f>
        <v>0</v>
      </c>
      <c r="I41" s="22">
        <f aca="true" t="shared" si="23" ref="I41:I48">H41*Entwurmung</f>
        <v>0</v>
      </c>
      <c r="K41" s="15">
        <f aca="true" t="shared" si="24" ref="K41:K48">J41*Parasiten</f>
        <v>0</v>
      </c>
      <c r="M41" s="50">
        <f aca="true" t="shared" si="25" ref="M41:M48">L41*KastrRüde</f>
        <v>0</v>
      </c>
      <c r="O41" s="28">
        <f t="shared" si="5"/>
        <v>0</v>
      </c>
      <c r="P41" s="75">
        <v>0</v>
      </c>
      <c r="Q41" s="64">
        <v>0</v>
      </c>
    </row>
    <row r="42" spans="1:17" ht="12.75">
      <c r="A42" s="32" t="s">
        <v>198</v>
      </c>
      <c r="B42" s="33" t="s">
        <v>14</v>
      </c>
      <c r="C42" s="33" t="s">
        <v>45</v>
      </c>
      <c r="E42" s="38">
        <f t="shared" si="21"/>
        <v>0</v>
      </c>
      <c r="G42" s="17">
        <f t="shared" si="22"/>
        <v>0</v>
      </c>
      <c r="I42" s="22">
        <f t="shared" si="23"/>
        <v>0</v>
      </c>
      <c r="K42" s="15">
        <f t="shared" si="24"/>
        <v>0</v>
      </c>
      <c r="M42" s="50">
        <f t="shared" si="25"/>
        <v>0</v>
      </c>
      <c r="N42" s="30">
        <v>0.28</v>
      </c>
      <c r="O42" s="28">
        <f t="shared" si="5"/>
        <v>9.8</v>
      </c>
      <c r="P42" s="75">
        <v>0.2</v>
      </c>
      <c r="Q42" s="64">
        <v>0</v>
      </c>
    </row>
    <row r="43" spans="1:17" ht="12.75">
      <c r="A43" s="32" t="s">
        <v>138</v>
      </c>
      <c r="B43" s="33" t="s">
        <v>199</v>
      </c>
      <c r="C43" s="33" t="s">
        <v>45</v>
      </c>
      <c r="D43" s="10">
        <v>10</v>
      </c>
      <c r="E43" s="38">
        <f t="shared" si="21"/>
        <v>50</v>
      </c>
      <c r="G43" s="17">
        <f t="shared" si="22"/>
        <v>0</v>
      </c>
      <c r="I43" s="22">
        <f t="shared" si="23"/>
        <v>0</v>
      </c>
      <c r="K43" s="15">
        <f t="shared" si="24"/>
        <v>0</v>
      </c>
      <c r="M43" s="50">
        <f t="shared" si="25"/>
        <v>0</v>
      </c>
      <c r="O43" s="28">
        <f t="shared" si="5"/>
        <v>0</v>
      </c>
      <c r="P43" s="75">
        <v>0</v>
      </c>
      <c r="Q43" s="64">
        <v>0</v>
      </c>
    </row>
    <row r="44" spans="1:17" ht="12.75">
      <c r="A44" s="32" t="s">
        <v>136</v>
      </c>
      <c r="B44" s="33" t="s">
        <v>14</v>
      </c>
      <c r="C44" s="33" t="s">
        <v>45</v>
      </c>
      <c r="E44" s="38">
        <f t="shared" si="21"/>
        <v>0</v>
      </c>
      <c r="G44" s="17">
        <f t="shared" si="22"/>
        <v>0</v>
      </c>
      <c r="I44" s="22">
        <f t="shared" si="23"/>
        <v>0</v>
      </c>
      <c r="K44" s="15">
        <f t="shared" si="24"/>
        <v>0</v>
      </c>
      <c r="M44" s="50">
        <f t="shared" si="25"/>
        <v>0</v>
      </c>
      <c r="O44" s="28">
        <f t="shared" si="5"/>
        <v>0</v>
      </c>
      <c r="P44" s="75">
        <v>20</v>
      </c>
      <c r="Q44" s="64">
        <v>0</v>
      </c>
    </row>
    <row r="45" spans="1:17" ht="12.75">
      <c r="A45" s="32" t="s">
        <v>136</v>
      </c>
      <c r="B45" s="33" t="s">
        <v>14</v>
      </c>
      <c r="C45" s="33" t="s">
        <v>45</v>
      </c>
      <c r="E45" s="38">
        <f t="shared" si="21"/>
        <v>0</v>
      </c>
      <c r="F45" s="69">
        <v>5</v>
      </c>
      <c r="G45" s="17">
        <f t="shared" si="22"/>
        <v>5</v>
      </c>
      <c r="I45" s="22">
        <f t="shared" si="23"/>
        <v>0</v>
      </c>
      <c r="K45" s="15">
        <f t="shared" si="24"/>
        <v>0</v>
      </c>
      <c r="M45" s="50">
        <f t="shared" si="25"/>
        <v>0</v>
      </c>
      <c r="O45" s="28">
        <f t="shared" si="5"/>
        <v>0</v>
      </c>
      <c r="P45" s="75">
        <v>0</v>
      </c>
      <c r="Q45" s="64">
        <v>0</v>
      </c>
    </row>
    <row r="46" spans="1:17" ht="12.75">
      <c r="A46" s="32" t="s">
        <v>136</v>
      </c>
      <c r="B46" s="33" t="s">
        <v>14</v>
      </c>
      <c r="C46" s="33" t="s">
        <v>45</v>
      </c>
      <c r="D46" s="10">
        <v>1</v>
      </c>
      <c r="E46" s="38">
        <f t="shared" si="21"/>
        <v>5</v>
      </c>
      <c r="G46" s="17">
        <f t="shared" si="22"/>
        <v>0</v>
      </c>
      <c r="I46" s="22">
        <f t="shared" si="23"/>
        <v>0</v>
      </c>
      <c r="K46" s="15">
        <f t="shared" si="24"/>
        <v>0</v>
      </c>
      <c r="M46" s="50">
        <f t="shared" si="25"/>
        <v>0</v>
      </c>
      <c r="O46" s="28">
        <f t="shared" si="5"/>
        <v>0</v>
      </c>
      <c r="P46" s="75">
        <v>0</v>
      </c>
      <c r="Q46" s="64">
        <v>0</v>
      </c>
    </row>
    <row r="47" spans="1:17" ht="12.75">
      <c r="A47" s="32" t="s">
        <v>136</v>
      </c>
      <c r="B47" s="33" t="s">
        <v>14</v>
      </c>
      <c r="C47" s="33" t="s">
        <v>45</v>
      </c>
      <c r="E47" s="38">
        <f t="shared" si="21"/>
        <v>0</v>
      </c>
      <c r="G47" s="17">
        <f t="shared" si="22"/>
        <v>0</v>
      </c>
      <c r="I47" s="22">
        <f t="shared" si="23"/>
        <v>0</v>
      </c>
      <c r="K47" s="15">
        <f t="shared" si="24"/>
        <v>0</v>
      </c>
      <c r="M47" s="50">
        <f t="shared" si="25"/>
        <v>0</v>
      </c>
      <c r="O47" s="28">
        <f t="shared" si="5"/>
        <v>0</v>
      </c>
      <c r="P47" s="75">
        <v>5</v>
      </c>
      <c r="Q47" s="64">
        <v>0</v>
      </c>
    </row>
    <row r="48" spans="1:17" ht="12.75">
      <c r="A48" s="32" t="s">
        <v>135</v>
      </c>
      <c r="B48" s="33" t="s">
        <v>14</v>
      </c>
      <c r="C48" s="33" t="s">
        <v>45</v>
      </c>
      <c r="D48" s="10">
        <v>50</v>
      </c>
      <c r="E48" s="38">
        <f t="shared" si="21"/>
        <v>250</v>
      </c>
      <c r="G48" s="17">
        <f t="shared" si="22"/>
        <v>0</v>
      </c>
      <c r="I48" s="22">
        <f t="shared" si="23"/>
        <v>0</v>
      </c>
      <c r="K48" s="15">
        <f t="shared" si="24"/>
        <v>0</v>
      </c>
      <c r="M48" s="50">
        <f t="shared" si="25"/>
        <v>0</v>
      </c>
      <c r="O48" s="28">
        <f t="shared" si="5"/>
        <v>0</v>
      </c>
      <c r="P48" s="75">
        <v>0</v>
      </c>
      <c r="Q48" s="64">
        <v>0</v>
      </c>
    </row>
    <row r="49" spans="1:17" ht="12.75">
      <c r="A49" s="32" t="s">
        <v>72</v>
      </c>
      <c r="B49" s="33" t="s">
        <v>14</v>
      </c>
      <c r="C49" s="33" t="s">
        <v>45</v>
      </c>
      <c r="D49" s="10">
        <v>4</v>
      </c>
      <c r="E49" s="38">
        <f aca="true" t="shared" si="26" ref="E49:E54">D49*Futter</f>
        <v>20</v>
      </c>
      <c r="G49" s="17">
        <f aca="true" t="shared" si="27" ref="G49:G54">F49*Impfung</f>
        <v>0</v>
      </c>
      <c r="I49" s="22">
        <f aca="true" t="shared" si="28" ref="I49:I54">H49*Entwurmung</f>
        <v>0</v>
      </c>
      <c r="K49" s="15">
        <f aca="true" t="shared" si="29" ref="K49:K54">J49*Parasiten</f>
        <v>0</v>
      </c>
      <c r="M49" s="50">
        <f aca="true" t="shared" si="30" ref="M49:M54">L49*KastrRüde</f>
        <v>0</v>
      </c>
      <c r="O49" s="28">
        <f t="shared" si="5"/>
        <v>0</v>
      </c>
      <c r="P49" s="75">
        <v>0</v>
      </c>
      <c r="Q49" s="64">
        <v>0</v>
      </c>
    </row>
    <row r="50" spans="1:17" ht="12.75">
      <c r="A50" s="32" t="s">
        <v>134</v>
      </c>
      <c r="B50" s="33" t="s">
        <v>200</v>
      </c>
      <c r="C50" s="33" t="s">
        <v>45</v>
      </c>
      <c r="E50" s="38">
        <f t="shared" si="26"/>
        <v>0</v>
      </c>
      <c r="G50" s="17">
        <f t="shared" si="27"/>
        <v>0</v>
      </c>
      <c r="I50" s="22">
        <f t="shared" si="28"/>
        <v>0</v>
      </c>
      <c r="K50" s="15">
        <f t="shared" si="29"/>
        <v>0</v>
      </c>
      <c r="M50" s="50">
        <f t="shared" si="30"/>
        <v>0</v>
      </c>
      <c r="N50" s="30">
        <v>1.42</v>
      </c>
      <c r="O50" s="28">
        <f t="shared" si="5"/>
        <v>49.699999999999996</v>
      </c>
      <c r="P50" s="75">
        <v>0.3</v>
      </c>
      <c r="Q50" s="64">
        <v>0</v>
      </c>
    </row>
    <row r="51" spans="1:17" ht="12.75">
      <c r="A51" s="32" t="s">
        <v>163</v>
      </c>
      <c r="B51" s="33" t="s">
        <v>201</v>
      </c>
      <c r="C51" s="33" t="s">
        <v>45</v>
      </c>
      <c r="E51" s="38">
        <f t="shared" si="26"/>
        <v>0</v>
      </c>
      <c r="G51" s="17">
        <f t="shared" si="27"/>
        <v>0</v>
      </c>
      <c r="I51" s="22">
        <f t="shared" si="28"/>
        <v>0</v>
      </c>
      <c r="K51" s="15">
        <f t="shared" si="29"/>
        <v>0</v>
      </c>
      <c r="M51" s="50">
        <f t="shared" si="30"/>
        <v>0</v>
      </c>
      <c r="O51" s="28">
        <f t="shared" si="5"/>
        <v>0</v>
      </c>
      <c r="P51" s="75">
        <v>25</v>
      </c>
      <c r="Q51" s="64">
        <v>0</v>
      </c>
    </row>
    <row r="52" spans="1:17" ht="12.75">
      <c r="A52" s="32" t="s">
        <v>163</v>
      </c>
      <c r="B52" s="33" t="s">
        <v>54</v>
      </c>
      <c r="C52" s="33" t="s">
        <v>45</v>
      </c>
      <c r="E52" s="38">
        <f t="shared" si="26"/>
        <v>0</v>
      </c>
      <c r="G52" s="17">
        <f t="shared" si="27"/>
        <v>0</v>
      </c>
      <c r="I52" s="22">
        <f t="shared" si="28"/>
        <v>0</v>
      </c>
      <c r="K52" s="15">
        <f t="shared" si="29"/>
        <v>0</v>
      </c>
      <c r="M52" s="50">
        <f t="shared" si="30"/>
        <v>0</v>
      </c>
      <c r="O52" s="28">
        <f t="shared" si="5"/>
        <v>0</v>
      </c>
      <c r="P52" s="75">
        <v>50</v>
      </c>
      <c r="Q52" s="64">
        <v>0</v>
      </c>
    </row>
    <row r="53" spans="1:17" ht="12.75">
      <c r="A53" s="32" t="s">
        <v>163</v>
      </c>
      <c r="B53" s="33" t="s">
        <v>14</v>
      </c>
      <c r="C53" s="33" t="s">
        <v>45</v>
      </c>
      <c r="D53" s="10">
        <v>2</v>
      </c>
      <c r="E53" s="38">
        <f t="shared" si="26"/>
        <v>10</v>
      </c>
      <c r="G53" s="17">
        <f t="shared" si="27"/>
        <v>0</v>
      </c>
      <c r="I53" s="22">
        <f t="shared" si="28"/>
        <v>0</v>
      </c>
      <c r="K53" s="15">
        <f t="shared" si="29"/>
        <v>0</v>
      </c>
      <c r="M53" s="50">
        <f t="shared" si="30"/>
        <v>0</v>
      </c>
      <c r="O53" s="28">
        <f t="shared" si="5"/>
        <v>0</v>
      </c>
      <c r="P53" s="75">
        <v>0</v>
      </c>
      <c r="Q53" s="64">
        <v>0</v>
      </c>
    </row>
    <row r="54" spans="1:17" ht="12.75">
      <c r="A54" s="32" t="s">
        <v>163</v>
      </c>
      <c r="B54" s="33" t="s">
        <v>14</v>
      </c>
      <c r="C54" s="33" t="s">
        <v>45</v>
      </c>
      <c r="D54" s="10">
        <v>2</v>
      </c>
      <c r="E54" s="38">
        <f t="shared" si="26"/>
        <v>10</v>
      </c>
      <c r="G54" s="17">
        <f t="shared" si="27"/>
        <v>0</v>
      </c>
      <c r="I54" s="22">
        <f t="shared" si="28"/>
        <v>0</v>
      </c>
      <c r="K54" s="15">
        <f t="shared" si="29"/>
        <v>0</v>
      </c>
      <c r="M54" s="50">
        <f t="shared" si="30"/>
        <v>0</v>
      </c>
      <c r="O54" s="28">
        <f t="shared" si="5"/>
        <v>0</v>
      </c>
      <c r="P54" s="75">
        <v>0</v>
      </c>
      <c r="Q54" s="64">
        <v>0</v>
      </c>
    </row>
    <row r="55" spans="1:17" ht="12.75">
      <c r="A55" s="32" t="s">
        <v>163</v>
      </c>
      <c r="B55" s="33" t="s">
        <v>202</v>
      </c>
      <c r="C55" s="33" t="s">
        <v>45</v>
      </c>
      <c r="E55" s="38">
        <f aca="true" t="shared" si="31" ref="E55:E64">D55*Futter</f>
        <v>0</v>
      </c>
      <c r="G55" s="17">
        <f aca="true" t="shared" si="32" ref="G55:G64">F55*Impfung</f>
        <v>0</v>
      </c>
      <c r="I55" s="22">
        <f aca="true" t="shared" si="33" ref="I55:I64">H55*Entwurmung</f>
        <v>0</v>
      </c>
      <c r="K55" s="15">
        <f aca="true" t="shared" si="34" ref="K55:K64">J55*Parasiten</f>
        <v>0</v>
      </c>
      <c r="M55" s="50">
        <f aca="true" t="shared" si="35" ref="M55:M64">L55*KastrRüde</f>
        <v>0</v>
      </c>
      <c r="O55" s="28">
        <f t="shared" si="5"/>
        <v>0</v>
      </c>
      <c r="P55" s="75">
        <v>20</v>
      </c>
      <c r="Q55" s="64">
        <v>0</v>
      </c>
    </row>
    <row r="56" spans="1:17" ht="12.75">
      <c r="A56" s="32" t="s">
        <v>163</v>
      </c>
      <c r="B56" s="33" t="s">
        <v>203</v>
      </c>
      <c r="C56" s="33" t="s">
        <v>45</v>
      </c>
      <c r="D56" s="10">
        <v>3</v>
      </c>
      <c r="E56" s="38">
        <f t="shared" si="31"/>
        <v>15</v>
      </c>
      <c r="G56" s="17">
        <f t="shared" si="32"/>
        <v>0</v>
      </c>
      <c r="I56" s="22">
        <f t="shared" si="33"/>
        <v>0</v>
      </c>
      <c r="K56" s="15">
        <f t="shared" si="34"/>
        <v>0</v>
      </c>
      <c r="M56" s="50">
        <f t="shared" si="35"/>
        <v>0</v>
      </c>
      <c r="O56" s="28">
        <f t="shared" si="5"/>
        <v>0</v>
      </c>
      <c r="P56" s="75">
        <v>0</v>
      </c>
      <c r="Q56" s="64">
        <v>0</v>
      </c>
    </row>
    <row r="57" spans="1:17" ht="12.75">
      <c r="A57" s="32" t="s">
        <v>163</v>
      </c>
      <c r="B57" s="33" t="s">
        <v>204</v>
      </c>
      <c r="C57" s="33" t="s">
        <v>45</v>
      </c>
      <c r="E57" s="38">
        <f t="shared" si="31"/>
        <v>0</v>
      </c>
      <c r="G57" s="17">
        <f t="shared" si="32"/>
        <v>0</v>
      </c>
      <c r="I57" s="22">
        <f t="shared" si="33"/>
        <v>0</v>
      </c>
      <c r="K57" s="15">
        <f t="shared" si="34"/>
        <v>0</v>
      </c>
      <c r="M57" s="50">
        <f t="shared" si="35"/>
        <v>0</v>
      </c>
      <c r="O57" s="28">
        <f t="shared" si="5"/>
        <v>0</v>
      </c>
      <c r="P57" s="75">
        <v>5</v>
      </c>
      <c r="Q57" s="64">
        <v>0</v>
      </c>
    </row>
    <row r="58" spans="1:17" ht="12.75">
      <c r="A58" s="32" t="s">
        <v>163</v>
      </c>
      <c r="B58" s="33" t="s">
        <v>14</v>
      </c>
      <c r="C58" s="33" t="s">
        <v>45</v>
      </c>
      <c r="E58" s="38">
        <f t="shared" si="31"/>
        <v>0</v>
      </c>
      <c r="G58" s="17">
        <f t="shared" si="32"/>
        <v>0</v>
      </c>
      <c r="I58" s="22">
        <f t="shared" si="33"/>
        <v>0</v>
      </c>
      <c r="K58" s="15">
        <f t="shared" si="34"/>
        <v>0</v>
      </c>
      <c r="M58" s="50">
        <f t="shared" si="35"/>
        <v>0</v>
      </c>
      <c r="O58" s="28">
        <f t="shared" si="5"/>
        <v>0</v>
      </c>
      <c r="P58" s="75">
        <v>10</v>
      </c>
      <c r="Q58" s="64">
        <v>0</v>
      </c>
    </row>
    <row r="59" spans="1:17" ht="12.75">
      <c r="A59" s="32" t="s">
        <v>205</v>
      </c>
      <c r="B59" s="33" t="s">
        <v>206</v>
      </c>
      <c r="C59" s="33" t="s">
        <v>45</v>
      </c>
      <c r="D59" s="10">
        <v>10</v>
      </c>
      <c r="E59" s="38">
        <f t="shared" si="31"/>
        <v>50</v>
      </c>
      <c r="G59" s="17">
        <f t="shared" si="32"/>
        <v>0</v>
      </c>
      <c r="I59" s="22">
        <f t="shared" si="33"/>
        <v>0</v>
      </c>
      <c r="K59" s="15">
        <f t="shared" si="34"/>
        <v>0</v>
      </c>
      <c r="M59" s="50">
        <f t="shared" si="35"/>
        <v>0</v>
      </c>
      <c r="O59" s="28">
        <f t="shared" si="5"/>
        <v>0</v>
      </c>
      <c r="P59" s="75">
        <v>0</v>
      </c>
      <c r="Q59" s="64">
        <v>0</v>
      </c>
    </row>
    <row r="60" spans="1:17" ht="12.75">
      <c r="A60" s="32" t="s">
        <v>205</v>
      </c>
      <c r="B60" s="33" t="s">
        <v>14</v>
      </c>
      <c r="C60" s="33" t="s">
        <v>45</v>
      </c>
      <c r="D60" s="10">
        <v>20</v>
      </c>
      <c r="E60" s="38">
        <f t="shared" si="31"/>
        <v>100</v>
      </c>
      <c r="G60" s="17">
        <f t="shared" si="32"/>
        <v>0</v>
      </c>
      <c r="I60" s="22">
        <f t="shared" si="33"/>
        <v>0</v>
      </c>
      <c r="K60" s="15">
        <f t="shared" si="34"/>
        <v>0</v>
      </c>
      <c r="M60" s="50">
        <f t="shared" si="35"/>
        <v>0</v>
      </c>
      <c r="O60" s="28">
        <f t="shared" si="5"/>
        <v>0</v>
      </c>
      <c r="P60" s="75">
        <v>0</v>
      </c>
      <c r="Q60" s="64">
        <v>0</v>
      </c>
    </row>
    <row r="61" spans="1:17" ht="12.75">
      <c r="A61" s="32" t="s">
        <v>205</v>
      </c>
      <c r="B61" s="33" t="s">
        <v>14</v>
      </c>
      <c r="C61" s="33" t="s">
        <v>45</v>
      </c>
      <c r="D61" s="10">
        <v>10</v>
      </c>
      <c r="E61" s="38">
        <f t="shared" si="31"/>
        <v>50</v>
      </c>
      <c r="G61" s="17">
        <f t="shared" si="32"/>
        <v>0</v>
      </c>
      <c r="I61" s="22">
        <f t="shared" si="33"/>
        <v>0</v>
      </c>
      <c r="K61" s="15">
        <f t="shared" si="34"/>
        <v>0</v>
      </c>
      <c r="M61" s="50">
        <f t="shared" si="35"/>
        <v>0</v>
      </c>
      <c r="O61" s="28">
        <f t="shared" si="5"/>
        <v>0</v>
      </c>
      <c r="P61" s="75">
        <v>0</v>
      </c>
      <c r="Q61" s="64">
        <v>0</v>
      </c>
    </row>
    <row r="62" spans="1:17" ht="12.75">
      <c r="A62" s="32" t="s">
        <v>207</v>
      </c>
      <c r="B62" s="33" t="s">
        <v>208</v>
      </c>
      <c r="C62" s="33" t="s">
        <v>45</v>
      </c>
      <c r="E62" s="38">
        <f t="shared" si="31"/>
        <v>0</v>
      </c>
      <c r="G62" s="17">
        <f t="shared" si="32"/>
        <v>0</v>
      </c>
      <c r="I62" s="22">
        <f t="shared" si="33"/>
        <v>0</v>
      </c>
      <c r="K62" s="15">
        <f t="shared" si="34"/>
        <v>0</v>
      </c>
      <c r="M62" s="50">
        <f t="shared" si="35"/>
        <v>0</v>
      </c>
      <c r="O62" s="28">
        <f t="shared" si="5"/>
        <v>0</v>
      </c>
      <c r="P62" s="75">
        <v>25</v>
      </c>
      <c r="Q62" s="64">
        <v>0</v>
      </c>
    </row>
    <row r="63" spans="1:17" ht="12.75">
      <c r="A63" s="32" t="s">
        <v>209</v>
      </c>
      <c r="B63" s="33" t="s">
        <v>11</v>
      </c>
      <c r="C63" s="33" t="s">
        <v>45</v>
      </c>
      <c r="D63" s="10">
        <v>10</v>
      </c>
      <c r="E63" s="38">
        <f t="shared" si="31"/>
        <v>50</v>
      </c>
      <c r="G63" s="17">
        <f t="shared" si="32"/>
        <v>0</v>
      </c>
      <c r="I63" s="22">
        <f t="shared" si="33"/>
        <v>0</v>
      </c>
      <c r="K63" s="15">
        <f t="shared" si="34"/>
        <v>0</v>
      </c>
      <c r="M63" s="50">
        <f t="shared" si="35"/>
        <v>0</v>
      </c>
      <c r="O63" s="28">
        <f t="shared" si="5"/>
        <v>0</v>
      </c>
      <c r="P63" s="75">
        <v>0</v>
      </c>
      <c r="Q63" s="64">
        <v>0</v>
      </c>
    </row>
    <row r="64" spans="1:17" ht="12.75">
      <c r="A64" s="32" t="s">
        <v>209</v>
      </c>
      <c r="B64" s="33" t="s">
        <v>210</v>
      </c>
      <c r="C64" s="33" t="s">
        <v>45</v>
      </c>
      <c r="E64" s="38">
        <f t="shared" si="31"/>
        <v>0</v>
      </c>
      <c r="G64" s="17">
        <f t="shared" si="32"/>
        <v>0</v>
      </c>
      <c r="I64" s="22">
        <f t="shared" si="33"/>
        <v>0</v>
      </c>
      <c r="K64" s="15">
        <f t="shared" si="34"/>
        <v>0</v>
      </c>
      <c r="M64" s="50">
        <f t="shared" si="35"/>
        <v>0</v>
      </c>
      <c r="O64" s="28">
        <f t="shared" si="5"/>
        <v>0</v>
      </c>
      <c r="P64" s="75">
        <v>20</v>
      </c>
      <c r="Q64" s="64">
        <v>0</v>
      </c>
    </row>
    <row r="65" spans="1:17" ht="12.75">
      <c r="A65" s="32" t="s">
        <v>209</v>
      </c>
      <c r="B65" s="33" t="s">
        <v>211</v>
      </c>
      <c r="C65" s="33" t="s">
        <v>45</v>
      </c>
      <c r="D65" s="10">
        <v>4</v>
      </c>
      <c r="E65" s="38">
        <f aca="true" t="shared" si="36" ref="E65:E78">D65*Futter</f>
        <v>20</v>
      </c>
      <c r="G65" s="17">
        <f aca="true" t="shared" si="37" ref="G65:G78">F65*Impfung</f>
        <v>0</v>
      </c>
      <c r="I65" s="22">
        <f aca="true" t="shared" si="38" ref="I65:I78">H65*Entwurmung</f>
        <v>0</v>
      </c>
      <c r="K65" s="15">
        <f aca="true" t="shared" si="39" ref="K65:K78">J65*Parasiten</f>
        <v>0</v>
      </c>
      <c r="M65" s="50">
        <f aca="true" t="shared" si="40" ref="M65:M78">L65*KastrRüde</f>
        <v>0</v>
      </c>
      <c r="O65" s="28">
        <f t="shared" si="5"/>
        <v>0</v>
      </c>
      <c r="P65" s="75">
        <v>0</v>
      </c>
      <c r="Q65" s="64">
        <v>0</v>
      </c>
    </row>
    <row r="66" spans="1:17" ht="12.75">
      <c r="A66" s="32" t="s">
        <v>209</v>
      </c>
      <c r="B66" s="33" t="s">
        <v>212</v>
      </c>
      <c r="C66" s="33" t="s">
        <v>45</v>
      </c>
      <c r="E66" s="38">
        <f t="shared" si="36"/>
        <v>0</v>
      </c>
      <c r="G66" s="17">
        <f t="shared" si="37"/>
        <v>0</v>
      </c>
      <c r="I66" s="22">
        <f t="shared" si="38"/>
        <v>0</v>
      </c>
      <c r="K66" s="15">
        <f t="shared" si="39"/>
        <v>0</v>
      </c>
      <c r="M66" s="50">
        <f t="shared" si="40"/>
        <v>0</v>
      </c>
      <c r="O66" s="28">
        <f t="shared" si="5"/>
        <v>0</v>
      </c>
      <c r="P66" s="75">
        <v>10</v>
      </c>
      <c r="Q66" s="64">
        <v>0</v>
      </c>
    </row>
    <row r="67" spans="1:17" ht="12.75">
      <c r="A67" s="32" t="s">
        <v>209</v>
      </c>
      <c r="B67" s="33" t="s">
        <v>213</v>
      </c>
      <c r="C67" s="33" t="s">
        <v>45</v>
      </c>
      <c r="E67" s="38">
        <f t="shared" si="36"/>
        <v>0</v>
      </c>
      <c r="G67" s="17">
        <f t="shared" si="37"/>
        <v>0</v>
      </c>
      <c r="I67" s="22">
        <f t="shared" si="38"/>
        <v>0</v>
      </c>
      <c r="K67" s="15">
        <f t="shared" si="39"/>
        <v>0</v>
      </c>
      <c r="M67" s="50">
        <f t="shared" si="40"/>
        <v>0</v>
      </c>
      <c r="O67" s="28">
        <f t="shared" si="5"/>
        <v>0</v>
      </c>
      <c r="P67" s="75">
        <v>25</v>
      </c>
      <c r="Q67" s="64">
        <v>0</v>
      </c>
    </row>
    <row r="68" spans="1:17" ht="12.75">
      <c r="A68" s="32" t="s">
        <v>209</v>
      </c>
      <c r="B68" s="33" t="s">
        <v>59</v>
      </c>
      <c r="C68" s="33" t="s">
        <v>45</v>
      </c>
      <c r="D68" s="10">
        <v>4</v>
      </c>
      <c r="E68" s="38">
        <f t="shared" si="36"/>
        <v>20</v>
      </c>
      <c r="G68" s="17">
        <f t="shared" si="37"/>
        <v>0</v>
      </c>
      <c r="I68" s="22">
        <f t="shared" si="38"/>
        <v>0</v>
      </c>
      <c r="K68" s="15">
        <f t="shared" si="39"/>
        <v>0</v>
      </c>
      <c r="M68" s="50">
        <f t="shared" si="40"/>
        <v>0</v>
      </c>
      <c r="O68" s="28">
        <f t="shared" si="5"/>
        <v>0</v>
      </c>
      <c r="P68" s="75">
        <v>0</v>
      </c>
      <c r="Q68" s="64">
        <v>0</v>
      </c>
    </row>
    <row r="69" spans="1:17" ht="12.75">
      <c r="A69" s="32" t="s">
        <v>209</v>
      </c>
      <c r="B69" s="33" t="s">
        <v>14</v>
      </c>
      <c r="C69" s="33" t="s">
        <v>45</v>
      </c>
      <c r="D69" s="10">
        <v>1</v>
      </c>
      <c r="E69" s="38">
        <f t="shared" si="36"/>
        <v>5</v>
      </c>
      <c r="G69" s="17">
        <f t="shared" si="37"/>
        <v>0</v>
      </c>
      <c r="I69" s="22">
        <f t="shared" si="38"/>
        <v>0</v>
      </c>
      <c r="K69" s="15">
        <f t="shared" si="39"/>
        <v>0</v>
      </c>
      <c r="M69" s="50">
        <f t="shared" si="40"/>
        <v>0</v>
      </c>
      <c r="O69" s="28">
        <f t="shared" si="5"/>
        <v>0</v>
      </c>
      <c r="P69" s="75">
        <v>0</v>
      </c>
      <c r="Q69" s="64">
        <v>0</v>
      </c>
    </row>
    <row r="70" spans="1:17" ht="12.75">
      <c r="A70" s="32" t="s">
        <v>214</v>
      </c>
      <c r="B70" s="33" t="s">
        <v>14</v>
      </c>
      <c r="C70" s="33" t="s">
        <v>45</v>
      </c>
      <c r="E70" s="38">
        <f t="shared" si="36"/>
        <v>0</v>
      </c>
      <c r="G70" s="17">
        <f t="shared" si="37"/>
        <v>0</v>
      </c>
      <c r="I70" s="22">
        <f t="shared" si="38"/>
        <v>0</v>
      </c>
      <c r="K70" s="15">
        <f t="shared" si="39"/>
        <v>0</v>
      </c>
      <c r="M70" s="50">
        <f t="shared" si="40"/>
        <v>0</v>
      </c>
      <c r="O70" s="28">
        <f t="shared" si="5"/>
        <v>0</v>
      </c>
      <c r="P70" s="75">
        <v>100</v>
      </c>
      <c r="Q70" s="64">
        <v>0</v>
      </c>
    </row>
    <row r="71" spans="1:17" ht="12.75">
      <c r="A71" s="32" t="s">
        <v>214</v>
      </c>
      <c r="B71" s="33" t="s">
        <v>14</v>
      </c>
      <c r="C71" s="33" t="s">
        <v>45</v>
      </c>
      <c r="D71" s="10">
        <v>3</v>
      </c>
      <c r="E71" s="38">
        <f t="shared" si="36"/>
        <v>15</v>
      </c>
      <c r="G71" s="17">
        <f t="shared" si="37"/>
        <v>0</v>
      </c>
      <c r="I71" s="22">
        <f t="shared" si="38"/>
        <v>0</v>
      </c>
      <c r="K71" s="15">
        <f t="shared" si="39"/>
        <v>0</v>
      </c>
      <c r="M71" s="50">
        <f t="shared" si="40"/>
        <v>0</v>
      </c>
      <c r="O71" s="28">
        <f t="shared" si="5"/>
        <v>0</v>
      </c>
      <c r="P71" s="75">
        <v>0</v>
      </c>
      <c r="Q71" s="64">
        <v>0</v>
      </c>
    </row>
    <row r="72" spans="1:17" ht="12.75">
      <c r="A72" s="32" t="s">
        <v>214</v>
      </c>
      <c r="B72" s="33" t="s">
        <v>14</v>
      </c>
      <c r="C72" s="33" t="s">
        <v>45</v>
      </c>
      <c r="E72" s="38">
        <f t="shared" si="36"/>
        <v>0</v>
      </c>
      <c r="G72" s="17">
        <f t="shared" si="37"/>
        <v>0</v>
      </c>
      <c r="I72" s="22">
        <f t="shared" si="38"/>
        <v>0</v>
      </c>
      <c r="K72" s="15">
        <f t="shared" si="39"/>
        <v>0</v>
      </c>
      <c r="M72" s="50">
        <f t="shared" si="40"/>
        <v>0</v>
      </c>
      <c r="O72" s="28">
        <f t="shared" si="5"/>
        <v>0</v>
      </c>
      <c r="P72" s="75">
        <v>20</v>
      </c>
      <c r="Q72" s="64">
        <v>0</v>
      </c>
    </row>
    <row r="73" spans="1:17" ht="12.75">
      <c r="A73" s="32" t="s">
        <v>214</v>
      </c>
      <c r="B73" s="33" t="s">
        <v>14</v>
      </c>
      <c r="C73" s="33" t="s">
        <v>45</v>
      </c>
      <c r="E73" s="38">
        <f t="shared" si="36"/>
        <v>0</v>
      </c>
      <c r="F73" s="69">
        <v>15</v>
      </c>
      <c r="G73" s="17">
        <f t="shared" si="37"/>
        <v>15</v>
      </c>
      <c r="I73" s="22">
        <f t="shared" si="38"/>
        <v>0</v>
      </c>
      <c r="K73" s="15">
        <f t="shared" si="39"/>
        <v>0</v>
      </c>
      <c r="M73" s="50">
        <f t="shared" si="40"/>
        <v>0</v>
      </c>
      <c r="O73" s="28">
        <f t="shared" si="5"/>
        <v>0</v>
      </c>
      <c r="P73" s="75">
        <v>0</v>
      </c>
      <c r="Q73" s="64">
        <v>0</v>
      </c>
    </row>
    <row r="74" spans="1:17" ht="12.75">
      <c r="A74" s="32" t="s">
        <v>169</v>
      </c>
      <c r="B74" s="33" t="s">
        <v>215</v>
      </c>
      <c r="C74" s="33" t="s">
        <v>45</v>
      </c>
      <c r="E74" s="38">
        <f t="shared" si="36"/>
        <v>0</v>
      </c>
      <c r="G74" s="17">
        <f t="shared" si="37"/>
        <v>0</v>
      </c>
      <c r="I74" s="22">
        <f t="shared" si="38"/>
        <v>0</v>
      </c>
      <c r="K74" s="15">
        <f t="shared" si="39"/>
        <v>0</v>
      </c>
      <c r="M74" s="50">
        <f t="shared" si="40"/>
        <v>0</v>
      </c>
      <c r="O74" s="28">
        <f t="shared" si="5"/>
        <v>0</v>
      </c>
      <c r="P74" s="75">
        <v>20</v>
      </c>
      <c r="Q74" s="64">
        <v>0</v>
      </c>
    </row>
    <row r="75" spans="1:17" ht="12.75">
      <c r="A75" s="32" t="s">
        <v>169</v>
      </c>
      <c r="B75" s="33" t="s">
        <v>216</v>
      </c>
      <c r="C75" s="33" t="s">
        <v>45</v>
      </c>
      <c r="E75" s="38">
        <f t="shared" si="36"/>
        <v>0</v>
      </c>
      <c r="G75" s="17">
        <f t="shared" si="37"/>
        <v>0</v>
      </c>
      <c r="I75" s="22">
        <f t="shared" si="38"/>
        <v>0</v>
      </c>
      <c r="K75" s="15">
        <f t="shared" si="39"/>
        <v>0</v>
      </c>
      <c r="M75" s="50">
        <f t="shared" si="40"/>
        <v>0</v>
      </c>
      <c r="O75" s="28">
        <f t="shared" si="5"/>
        <v>0</v>
      </c>
      <c r="P75" s="75">
        <v>10</v>
      </c>
      <c r="Q75" s="64">
        <v>0</v>
      </c>
    </row>
    <row r="76" spans="1:17" ht="12.75">
      <c r="A76" s="32" t="s">
        <v>169</v>
      </c>
      <c r="B76" s="33" t="s">
        <v>14</v>
      </c>
      <c r="C76" s="33" t="s">
        <v>45</v>
      </c>
      <c r="E76" s="38">
        <f t="shared" si="36"/>
        <v>0</v>
      </c>
      <c r="G76" s="17">
        <f t="shared" si="37"/>
        <v>0</v>
      </c>
      <c r="I76" s="22">
        <f t="shared" si="38"/>
        <v>0</v>
      </c>
      <c r="K76" s="15">
        <f t="shared" si="39"/>
        <v>0</v>
      </c>
      <c r="M76" s="50">
        <f t="shared" si="40"/>
        <v>0</v>
      </c>
      <c r="O76" s="28">
        <f t="shared" si="5"/>
        <v>0</v>
      </c>
      <c r="P76" s="75">
        <v>50</v>
      </c>
      <c r="Q76" s="64">
        <v>0</v>
      </c>
    </row>
    <row r="77" spans="1:17" ht="12.75">
      <c r="A77" s="32" t="s">
        <v>169</v>
      </c>
      <c r="B77" s="33" t="s">
        <v>217</v>
      </c>
      <c r="C77" s="33" t="s">
        <v>45</v>
      </c>
      <c r="E77" s="38">
        <f t="shared" si="36"/>
        <v>0</v>
      </c>
      <c r="F77" s="69">
        <v>20</v>
      </c>
      <c r="G77" s="17">
        <f t="shared" si="37"/>
        <v>20</v>
      </c>
      <c r="I77" s="22">
        <f t="shared" si="38"/>
        <v>0</v>
      </c>
      <c r="K77" s="15">
        <f t="shared" si="39"/>
        <v>0</v>
      </c>
      <c r="M77" s="50">
        <f t="shared" si="40"/>
        <v>0</v>
      </c>
      <c r="O77" s="28">
        <f t="shared" si="5"/>
        <v>0</v>
      </c>
      <c r="P77" s="75">
        <v>0</v>
      </c>
      <c r="Q77" s="64">
        <v>0</v>
      </c>
    </row>
    <row r="78" spans="1:17" ht="12.75">
      <c r="A78" s="32" t="s">
        <v>169</v>
      </c>
      <c r="B78" s="33" t="s">
        <v>14</v>
      </c>
      <c r="C78" s="33" t="s">
        <v>45</v>
      </c>
      <c r="E78" s="38">
        <f t="shared" si="36"/>
        <v>0</v>
      </c>
      <c r="G78" s="17">
        <f t="shared" si="37"/>
        <v>0</v>
      </c>
      <c r="I78" s="22">
        <f t="shared" si="38"/>
        <v>0</v>
      </c>
      <c r="K78" s="15">
        <f t="shared" si="39"/>
        <v>0</v>
      </c>
      <c r="M78" s="50">
        <f t="shared" si="40"/>
        <v>0</v>
      </c>
      <c r="O78" s="28">
        <f t="shared" si="5"/>
        <v>0</v>
      </c>
      <c r="P78" s="75">
        <v>35</v>
      </c>
      <c r="Q78" s="64">
        <v>0</v>
      </c>
    </row>
    <row r="79" spans="1:17" ht="12.75">
      <c r="A79" s="32" t="s">
        <v>218</v>
      </c>
      <c r="B79" s="33" t="s">
        <v>219</v>
      </c>
      <c r="C79" s="33" t="s">
        <v>45</v>
      </c>
      <c r="E79" s="38">
        <f aca="true" t="shared" si="41" ref="E79:E89">D79*Futter</f>
        <v>0</v>
      </c>
      <c r="G79" s="17">
        <f aca="true" t="shared" si="42" ref="G79:G89">F79*Impfung</f>
        <v>0</v>
      </c>
      <c r="I79" s="22">
        <f aca="true" t="shared" si="43" ref="I79:I89">H79*Entwurmung</f>
        <v>0</v>
      </c>
      <c r="K79" s="15">
        <f aca="true" t="shared" si="44" ref="K79:K89">J79*Parasiten</f>
        <v>0</v>
      </c>
      <c r="M79" s="50">
        <f aca="true" t="shared" si="45" ref="M79:M89">L79*KastrRüde</f>
        <v>0</v>
      </c>
      <c r="O79" s="28">
        <f t="shared" si="5"/>
        <v>0</v>
      </c>
      <c r="P79" s="75">
        <v>25</v>
      </c>
      <c r="Q79" s="64">
        <v>0</v>
      </c>
    </row>
    <row r="80" spans="1:17" ht="12.75">
      <c r="A80" s="32" t="s">
        <v>218</v>
      </c>
      <c r="B80" s="33" t="s">
        <v>220</v>
      </c>
      <c r="C80" s="33" t="s">
        <v>45</v>
      </c>
      <c r="E80" s="38">
        <f t="shared" si="41"/>
        <v>0</v>
      </c>
      <c r="G80" s="17">
        <f t="shared" si="42"/>
        <v>0</v>
      </c>
      <c r="I80" s="22">
        <f t="shared" si="43"/>
        <v>0</v>
      </c>
      <c r="K80" s="15">
        <f t="shared" si="44"/>
        <v>0</v>
      </c>
      <c r="M80" s="50">
        <f t="shared" si="45"/>
        <v>0</v>
      </c>
      <c r="O80" s="28">
        <f t="shared" si="5"/>
        <v>0</v>
      </c>
      <c r="P80" s="75">
        <v>5</v>
      </c>
      <c r="Q80" s="64">
        <v>0</v>
      </c>
    </row>
    <row r="81" spans="1:17" ht="12.75">
      <c r="A81" s="32" t="s">
        <v>218</v>
      </c>
      <c r="B81" s="33" t="s">
        <v>14</v>
      </c>
      <c r="C81" s="33" t="s">
        <v>45</v>
      </c>
      <c r="D81" s="10">
        <v>2</v>
      </c>
      <c r="E81" s="38">
        <f t="shared" si="41"/>
        <v>10</v>
      </c>
      <c r="G81" s="17">
        <f t="shared" si="42"/>
        <v>0</v>
      </c>
      <c r="I81" s="22">
        <f t="shared" si="43"/>
        <v>0</v>
      </c>
      <c r="K81" s="15">
        <f t="shared" si="44"/>
        <v>0</v>
      </c>
      <c r="M81" s="50">
        <f t="shared" si="45"/>
        <v>0</v>
      </c>
      <c r="O81" s="28">
        <f t="shared" si="5"/>
        <v>0</v>
      </c>
      <c r="P81" s="75">
        <v>0</v>
      </c>
      <c r="Q81" s="64">
        <v>0</v>
      </c>
    </row>
    <row r="82" spans="1:17" ht="12.75">
      <c r="A82" s="32" t="s">
        <v>218</v>
      </c>
      <c r="B82" s="33" t="s">
        <v>14</v>
      </c>
      <c r="C82" s="33" t="s">
        <v>45</v>
      </c>
      <c r="D82" s="10">
        <v>10</v>
      </c>
      <c r="E82" s="38">
        <f t="shared" si="41"/>
        <v>50</v>
      </c>
      <c r="G82" s="17">
        <f t="shared" si="42"/>
        <v>0</v>
      </c>
      <c r="I82" s="22">
        <f t="shared" si="43"/>
        <v>0</v>
      </c>
      <c r="K82" s="15">
        <f t="shared" si="44"/>
        <v>0</v>
      </c>
      <c r="M82" s="50">
        <f t="shared" si="45"/>
        <v>0</v>
      </c>
      <c r="O82" s="28">
        <f t="shared" si="5"/>
        <v>0</v>
      </c>
      <c r="P82" s="75">
        <v>0</v>
      </c>
      <c r="Q82" s="64">
        <v>0</v>
      </c>
    </row>
    <row r="83" spans="1:17" ht="12.75">
      <c r="A83" s="32" t="s">
        <v>218</v>
      </c>
      <c r="B83" s="33" t="s">
        <v>14</v>
      </c>
      <c r="C83" s="33" t="s">
        <v>45</v>
      </c>
      <c r="D83" s="10">
        <v>2</v>
      </c>
      <c r="E83" s="38">
        <f t="shared" si="41"/>
        <v>10</v>
      </c>
      <c r="G83" s="17">
        <f t="shared" si="42"/>
        <v>0</v>
      </c>
      <c r="I83" s="22">
        <f t="shared" si="43"/>
        <v>0</v>
      </c>
      <c r="K83" s="15">
        <f t="shared" si="44"/>
        <v>0</v>
      </c>
      <c r="M83" s="50">
        <f t="shared" si="45"/>
        <v>0</v>
      </c>
      <c r="O83" s="28">
        <f t="shared" si="5"/>
        <v>0</v>
      </c>
      <c r="P83" s="75">
        <v>0</v>
      </c>
      <c r="Q83" s="64">
        <v>0</v>
      </c>
    </row>
    <row r="84" spans="1:17" ht="12.75">
      <c r="A84" s="32" t="s">
        <v>218</v>
      </c>
      <c r="B84" s="33" t="s">
        <v>221</v>
      </c>
      <c r="C84" s="33" t="s">
        <v>45</v>
      </c>
      <c r="D84" s="10">
        <v>6</v>
      </c>
      <c r="E84" s="38">
        <f t="shared" si="41"/>
        <v>30</v>
      </c>
      <c r="G84" s="17">
        <f t="shared" si="42"/>
        <v>0</v>
      </c>
      <c r="I84" s="22">
        <f t="shared" si="43"/>
        <v>0</v>
      </c>
      <c r="K84" s="15">
        <f t="shared" si="44"/>
        <v>0</v>
      </c>
      <c r="M84" s="50">
        <f t="shared" si="45"/>
        <v>0</v>
      </c>
      <c r="O84" s="28">
        <f t="shared" si="5"/>
        <v>0</v>
      </c>
      <c r="P84" s="75">
        <v>0</v>
      </c>
      <c r="Q84" s="64">
        <v>0</v>
      </c>
    </row>
    <row r="85" spans="1:17" ht="12.75">
      <c r="A85" s="32" t="s">
        <v>218</v>
      </c>
      <c r="B85" s="33" t="s">
        <v>222</v>
      </c>
      <c r="C85" s="33" t="s">
        <v>45</v>
      </c>
      <c r="D85" s="10">
        <v>2</v>
      </c>
      <c r="E85" s="38">
        <f t="shared" si="41"/>
        <v>10</v>
      </c>
      <c r="G85" s="17">
        <f t="shared" si="42"/>
        <v>0</v>
      </c>
      <c r="I85" s="22">
        <f t="shared" si="43"/>
        <v>0</v>
      </c>
      <c r="K85" s="15">
        <f t="shared" si="44"/>
        <v>0</v>
      </c>
      <c r="M85" s="50">
        <f t="shared" si="45"/>
        <v>0</v>
      </c>
      <c r="O85" s="28">
        <f t="shared" si="5"/>
        <v>0</v>
      </c>
      <c r="P85" s="75">
        <v>0</v>
      </c>
      <c r="Q85" s="64">
        <v>0</v>
      </c>
    </row>
    <row r="86" spans="1:17" ht="12.75">
      <c r="A86" s="32" t="s">
        <v>218</v>
      </c>
      <c r="B86" s="33" t="s">
        <v>14</v>
      </c>
      <c r="C86" s="33" t="s">
        <v>45</v>
      </c>
      <c r="E86" s="38">
        <f t="shared" si="41"/>
        <v>0</v>
      </c>
      <c r="G86" s="17">
        <f t="shared" si="42"/>
        <v>0</v>
      </c>
      <c r="I86" s="22">
        <f t="shared" si="43"/>
        <v>0</v>
      </c>
      <c r="K86" s="15">
        <f t="shared" si="44"/>
        <v>0</v>
      </c>
      <c r="M86" s="50">
        <f t="shared" si="45"/>
        <v>0</v>
      </c>
      <c r="O86" s="28">
        <f t="shared" si="5"/>
        <v>0</v>
      </c>
      <c r="P86" s="75">
        <v>5</v>
      </c>
      <c r="Q86" s="64">
        <v>0</v>
      </c>
    </row>
    <row r="87" spans="1:17" ht="12.75">
      <c r="A87" s="32" t="s">
        <v>218</v>
      </c>
      <c r="B87" s="33" t="s">
        <v>14</v>
      </c>
      <c r="C87" s="33" t="s">
        <v>45</v>
      </c>
      <c r="E87" s="38">
        <f t="shared" si="41"/>
        <v>0</v>
      </c>
      <c r="G87" s="17">
        <f t="shared" si="42"/>
        <v>0</v>
      </c>
      <c r="I87" s="22">
        <f t="shared" si="43"/>
        <v>0</v>
      </c>
      <c r="K87" s="15">
        <f t="shared" si="44"/>
        <v>0</v>
      </c>
      <c r="M87" s="50">
        <f t="shared" si="45"/>
        <v>0</v>
      </c>
      <c r="O87" s="28">
        <f t="shared" si="5"/>
        <v>0</v>
      </c>
      <c r="P87" s="75">
        <v>50</v>
      </c>
      <c r="Q87" s="64">
        <v>0</v>
      </c>
    </row>
    <row r="88" spans="1:17" ht="12.75">
      <c r="A88" s="32" t="s">
        <v>218</v>
      </c>
      <c r="B88" s="33" t="s">
        <v>14</v>
      </c>
      <c r="C88" s="33" t="s">
        <v>45</v>
      </c>
      <c r="E88" s="38">
        <f t="shared" si="41"/>
        <v>0</v>
      </c>
      <c r="G88" s="17">
        <f t="shared" si="42"/>
        <v>0</v>
      </c>
      <c r="I88" s="22">
        <f t="shared" si="43"/>
        <v>0</v>
      </c>
      <c r="K88" s="15">
        <f t="shared" si="44"/>
        <v>0</v>
      </c>
      <c r="M88" s="50">
        <f t="shared" si="45"/>
        <v>0</v>
      </c>
      <c r="O88" s="28">
        <f t="shared" si="5"/>
        <v>0</v>
      </c>
      <c r="P88" s="75">
        <v>15</v>
      </c>
      <c r="Q88" s="64">
        <v>0</v>
      </c>
    </row>
    <row r="89" spans="1:17" ht="12.75">
      <c r="A89" s="32" t="s">
        <v>218</v>
      </c>
      <c r="B89" s="33" t="s">
        <v>14</v>
      </c>
      <c r="C89" s="33" t="s">
        <v>45</v>
      </c>
      <c r="E89" s="38">
        <f t="shared" si="41"/>
        <v>0</v>
      </c>
      <c r="G89" s="17">
        <f t="shared" si="42"/>
        <v>0</v>
      </c>
      <c r="I89" s="22">
        <f t="shared" si="43"/>
        <v>0</v>
      </c>
      <c r="K89" s="15">
        <f t="shared" si="44"/>
        <v>0</v>
      </c>
      <c r="M89" s="50">
        <f t="shared" si="45"/>
        <v>0</v>
      </c>
      <c r="O89" s="28">
        <f t="shared" si="5"/>
        <v>0</v>
      </c>
      <c r="P89" s="75">
        <v>20</v>
      </c>
      <c r="Q89" s="64">
        <v>0</v>
      </c>
    </row>
    <row r="90" spans="1:17" ht="12.75">
      <c r="A90" s="32" t="s">
        <v>218</v>
      </c>
      <c r="B90" s="33" t="s">
        <v>14</v>
      </c>
      <c r="C90" s="33" t="s">
        <v>45</v>
      </c>
      <c r="E90" s="38">
        <f aca="true" t="shared" si="46" ref="E90:E95">D90*Futter</f>
        <v>0</v>
      </c>
      <c r="G90" s="17">
        <f aca="true" t="shared" si="47" ref="G90:G95">F90*Impfung</f>
        <v>0</v>
      </c>
      <c r="I90" s="22">
        <f aca="true" t="shared" si="48" ref="I90:I95">H90*Entwurmung</f>
        <v>0</v>
      </c>
      <c r="K90" s="15">
        <f aca="true" t="shared" si="49" ref="K90:K95">J90*Parasiten</f>
        <v>0</v>
      </c>
      <c r="M90" s="50">
        <f aca="true" t="shared" si="50" ref="M90:M95">L90*KastrRüde</f>
        <v>0</v>
      </c>
      <c r="O90" s="28">
        <f t="shared" si="5"/>
        <v>0</v>
      </c>
      <c r="P90" s="75">
        <v>10</v>
      </c>
      <c r="Q90" s="64">
        <v>0</v>
      </c>
    </row>
    <row r="91" spans="1:17" ht="12.75">
      <c r="A91" s="32" t="s">
        <v>223</v>
      </c>
      <c r="B91" s="33" t="s">
        <v>224</v>
      </c>
      <c r="C91" s="33" t="s">
        <v>45</v>
      </c>
      <c r="E91" s="38">
        <f t="shared" si="46"/>
        <v>0</v>
      </c>
      <c r="G91" s="17">
        <f t="shared" si="47"/>
        <v>0</v>
      </c>
      <c r="H91" s="100">
        <v>50</v>
      </c>
      <c r="I91" s="22">
        <f t="shared" si="48"/>
        <v>50</v>
      </c>
      <c r="K91" s="15">
        <f t="shared" si="49"/>
        <v>0</v>
      </c>
      <c r="M91" s="50">
        <f t="shared" si="50"/>
        <v>0</v>
      </c>
      <c r="O91" s="28">
        <f t="shared" si="5"/>
        <v>0</v>
      </c>
      <c r="P91" s="75">
        <v>0</v>
      </c>
      <c r="Q91" s="64">
        <v>0</v>
      </c>
    </row>
    <row r="92" spans="1:17" ht="12.75">
      <c r="A92" s="32" t="s">
        <v>223</v>
      </c>
      <c r="B92" s="33" t="s">
        <v>225</v>
      </c>
      <c r="C92" s="33" t="s">
        <v>45</v>
      </c>
      <c r="D92" s="10">
        <v>3</v>
      </c>
      <c r="E92" s="38">
        <f t="shared" si="46"/>
        <v>15</v>
      </c>
      <c r="G92" s="17">
        <f t="shared" si="47"/>
        <v>0</v>
      </c>
      <c r="I92" s="22">
        <f t="shared" si="48"/>
        <v>0</v>
      </c>
      <c r="K92" s="15">
        <f t="shared" si="49"/>
        <v>0</v>
      </c>
      <c r="M92" s="50">
        <f t="shared" si="50"/>
        <v>0</v>
      </c>
      <c r="O92" s="28">
        <f t="shared" si="5"/>
        <v>0</v>
      </c>
      <c r="P92" s="75">
        <v>0</v>
      </c>
      <c r="Q92" s="64">
        <v>0</v>
      </c>
    </row>
    <row r="93" spans="1:17" ht="12.75">
      <c r="A93" s="32" t="s">
        <v>223</v>
      </c>
      <c r="B93" s="33" t="s">
        <v>14</v>
      </c>
      <c r="C93" s="33" t="s">
        <v>45</v>
      </c>
      <c r="D93" s="10">
        <v>4</v>
      </c>
      <c r="E93" s="38">
        <f t="shared" si="46"/>
        <v>20</v>
      </c>
      <c r="G93" s="17">
        <f t="shared" si="47"/>
        <v>0</v>
      </c>
      <c r="I93" s="22">
        <f t="shared" si="48"/>
        <v>0</v>
      </c>
      <c r="K93" s="15">
        <f t="shared" si="49"/>
        <v>0</v>
      </c>
      <c r="M93" s="50">
        <f t="shared" si="50"/>
        <v>0</v>
      </c>
      <c r="O93" s="28">
        <f t="shared" si="5"/>
        <v>0</v>
      </c>
      <c r="P93" s="75">
        <v>0</v>
      </c>
      <c r="Q93" s="64">
        <v>0</v>
      </c>
    </row>
    <row r="94" spans="1:17" ht="12.75">
      <c r="A94" s="32" t="s">
        <v>223</v>
      </c>
      <c r="B94" s="33" t="s">
        <v>14</v>
      </c>
      <c r="C94" s="33" t="s">
        <v>45</v>
      </c>
      <c r="E94" s="38">
        <f t="shared" si="46"/>
        <v>0</v>
      </c>
      <c r="G94" s="17">
        <f t="shared" si="47"/>
        <v>0</v>
      </c>
      <c r="I94" s="22">
        <f t="shared" si="48"/>
        <v>0</v>
      </c>
      <c r="K94" s="15">
        <f t="shared" si="49"/>
        <v>0</v>
      </c>
      <c r="M94" s="50">
        <f t="shared" si="50"/>
        <v>0</v>
      </c>
      <c r="O94" s="28">
        <f t="shared" si="5"/>
        <v>0</v>
      </c>
      <c r="P94" s="75">
        <v>20</v>
      </c>
      <c r="Q94" s="64">
        <v>0</v>
      </c>
    </row>
    <row r="95" spans="1:17" ht="12.75">
      <c r="A95" s="32" t="s">
        <v>223</v>
      </c>
      <c r="B95" s="33" t="s">
        <v>226</v>
      </c>
      <c r="C95" s="33" t="s">
        <v>45</v>
      </c>
      <c r="E95" s="38">
        <f t="shared" si="46"/>
        <v>0</v>
      </c>
      <c r="G95" s="17">
        <f t="shared" si="47"/>
        <v>0</v>
      </c>
      <c r="I95" s="22">
        <f t="shared" si="48"/>
        <v>0</v>
      </c>
      <c r="K95" s="15">
        <f t="shared" si="49"/>
        <v>0</v>
      </c>
      <c r="M95" s="50">
        <f t="shared" si="50"/>
        <v>0</v>
      </c>
      <c r="O95" s="28">
        <f t="shared" si="5"/>
        <v>0</v>
      </c>
      <c r="P95" s="75">
        <v>10</v>
      </c>
      <c r="Q95" s="64">
        <v>0</v>
      </c>
    </row>
    <row r="96" spans="1:17" ht="12.75">
      <c r="A96" s="32" t="s">
        <v>227</v>
      </c>
      <c r="B96" s="33" t="s">
        <v>14</v>
      </c>
      <c r="C96" s="33" t="s">
        <v>45</v>
      </c>
      <c r="D96" s="10">
        <v>4</v>
      </c>
      <c r="E96" s="38">
        <f aca="true" t="shared" si="51" ref="E96:E105">D96*Futter</f>
        <v>20</v>
      </c>
      <c r="G96" s="17">
        <f aca="true" t="shared" si="52" ref="G96:G105">F96*Impfung</f>
        <v>0</v>
      </c>
      <c r="I96" s="22">
        <f aca="true" t="shared" si="53" ref="I96:I105">H96*Entwurmung</f>
        <v>0</v>
      </c>
      <c r="K96" s="15">
        <f aca="true" t="shared" si="54" ref="K96:K105">J96*Parasiten</f>
        <v>0</v>
      </c>
      <c r="M96" s="50">
        <f aca="true" t="shared" si="55" ref="M96:M105">L96*KastrRüde</f>
        <v>0</v>
      </c>
      <c r="O96" s="28">
        <f t="shared" si="5"/>
        <v>0</v>
      </c>
      <c r="P96" s="75">
        <v>0</v>
      </c>
      <c r="Q96" s="64">
        <v>0</v>
      </c>
    </row>
    <row r="97" spans="1:17" ht="12.75">
      <c r="A97" s="32" t="s">
        <v>227</v>
      </c>
      <c r="B97" s="33" t="s">
        <v>64</v>
      </c>
      <c r="C97" s="33" t="s">
        <v>45</v>
      </c>
      <c r="D97" s="10">
        <v>20</v>
      </c>
      <c r="E97" s="38">
        <f t="shared" si="51"/>
        <v>100</v>
      </c>
      <c r="G97" s="17">
        <f t="shared" si="52"/>
        <v>0</v>
      </c>
      <c r="I97" s="22">
        <f t="shared" si="53"/>
        <v>0</v>
      </c>
      <c r="K97" s="15">
        <f t="shared" si="54"/>
        <v>0</v>
      </c>
      <c r="M97" s="50">
        <f t="shared" si="55"/>
        <v>0</v>
      </c>
      <c r="O97" s="28">
        <f t="shared" si="5"/>
        <v>0</v>
      </c>
      <c r="P97" s="75">
        <v>0</v>
      </c>
      <c r="Q97" s="64">
        <v>0</v>
      </c>
    </row>
    <row r="98" spans="1:17" ht="12.75">
      <c r="A98" s="32" t="s">
        <v>227</v>
      </c>
      <c r="B98" s="33" t="s">
        <v>14</v>
      </c>
      <c r="C98" s="33" t="s">
        <v>45</v>
      </c>
      <c r="E98" s="38">
        <f t="shared" si="51"/>
        <v>0</v>
      </c>
      <c r="F98" s="69">
        <v>50</v>
      </c>
      <c r="G98" s="17">
        <f t="shared" si="52"/>
        <v>50</v>
      </c>
      <c r="I98" s="22">
        <f t="shared" si="53"/>
        <v>0</v>
      </c>
      <c r="K98" s="15">
        <f t="shared" si="54"/>
        <v>0</v>
      </c>
      <c r="M98" s="50">
        <f t="shared" si="55"/>
        <v>0</v>
      </c>
      <c r="O98" s="28">
        <f t="shared" si="5"/>
        <v>0</v>
      </c>
      <c r="P98" s="75">
        <v>0</v>
      </c>
      <c r="Q98" s="64">
        <v>0</v>
      </c>
    </row>
    <row r="99" spans="1:17" ht="12.75">
      <c r="A99" s="32" t="s">
        <v>227</v>
      </c>
      <c r="B99" s="33" t="s">
        <v>228</v>
      </c>
      <c r="C99" s="33" t="s">
        <v>45</v>
      </c>
      <c r="E99" s="38">
        <f t="shared" si="51"/>
        <v>0</v>
      </c>
      <c r="G99" s="17">
        <f t="shared" si="52"/>
        <v>0</v>
      </c>
      <c r="I99" s="22">
        <f t="shared" si="53"/>
        <v>0</v>
      </c>
      <c r="K99" s="15">
        <f t="shared" si="54"/>
        <v>0</v>
      </c>
      <c r="M99" s="50">
        <f t="shared" si="55"/>
        <v>0</v>
      </c>
      <c r="O99" s="28">
        <f t="shared" si="5"/>
        <v>0</v>
      </c>
      <c r="P99" s="75">
        <v>15</v>
      </c>
      <c r="Q99" s="64">
        <v>0</v>
      </c>
    </row>
    <row r="100" spans="1:17" ht="12.75">
      <c r="A100" s="32" t="s">
        <v>227</v>
      </c>
      <c r="B100" s="33" t="s">
        <v>229</v>
      </c>
      <c r="C100" s="33" t="s">
        <v>45</v>
      </c>
      <c r="D100" s="10">
        <v>10</v>
      </c>
      <c r="E100" s="38">
        <f t="shared" si="51"/>
        <v>50</v>
      </c>
      <c r="G100" s="17">
        <f t="shared" si="52"/>
        <v>0</v>
      </c>
      <c r="I100" s="22">
        <f t="shared" si="53"/>
        <v>0</v>
      </c>
      <c r="K100" s="15">
        <f t="shared" si="54"/>
        <v>0</v>
      </c>
      <c r="M100" s="50">
        <f t="shared" si="55"/>
        <v>0</v>
      </c>
      <c r="O100" s="28">
        <f t="shared" si="5"/>
        <v>0</v>
      </c>
      <c r="P100" s="75">
        <v>0</v>
      </c>
      <c r="Q100" s="64">
        <v>0</v>
      </c>
    </row>
    <row r="101" spans="1:17" ht="12.75">
      <c r="A101" s="32" t="s">
        <v>227</v>
      </c>
      <c r="B101" s="33" t="s">
        <v>14</v>
      </c>
      <c r="C101" s="33" t="s">
        <v>45</v>
      </c>
      <c r="E101" s="38">
        <f t="shared" si="51"/>
        <v>0</v>
      </c>
      <c r="G101" s="17">
        <f t="shared" si="52"/>
        <v>0</v>
      </c>
      <c r="I101" s="22">
        <f t="shared" si="53"/>
        <v>0</v>
      </c>
      <c r="K101" s="15">
        <f t="shared" si="54"/>
        <v>0</v>
      </c>
      <c r="M101" s="50">
        <f t="shared" si="55"/>
        <v>0</v>
      </c>
      <c r="O101" s="28">
        <f t="shared" si="5"/>
        <v>0</v>
      </c>
      <c r="P101" s="75">
        <v>50</v>
      </c>
      <c r="Q101" s="64">
        <v>0</v>
      </c>
    </row>
    <row r="102" spans="1:17" ht="12.75">
      <c r="A102" s="32" t="s">
        <v>227</v>
      </c>
      <c r="B102" s="33" t="s">
        <v>14</v>
      </c>
      <c r="C102" s="33" t="s">
        <v>45</v>
      </c>
      <c r="D102" s="10">
        <v>0.4</v>
      </c>
      <c r="E102" s="38">
        <f t="shared" si="51"/>
        <v>2</v>
      </c>
      <c r="G102" s="17">
        <f t="shared" si="52"/>
        <v>0</v>
      </c>
      <c r="I102" s="22">
        <f t="shared" si="53"/>
        <v>0</v>
      </c>
      <c r="K102" s="15">
        <f t="shared" si="54"/>
        <v>0</v>
      </c>
      <c r="M102" s="50">
        <f t="shared" si="55"/>
        <v>0</v>
      </c>
      <c r="O102" s="28">
        <f t="shared" si="5"/>
        <v>0</v>
      </c>
      <c r="P102" s="75">
        <v>0</v>
      </c>
      <c r="Q102" s="64">
        <v>0</v>
      </c>
    </row>
    <row r="103" spans="1:17" ht="12.75">
      <c r="A103" s="32" t="s">
        <v>227</v>
      </c>
      <c r="B103" s="33" t="s">
        <v>14</v>
      </c>
      <c r="C103" s="33" t="s">
        <v>45</v>
      </c>
      <c r="D103" s="10">
        <v>4</v>
      </c>
      <c r="E103" s="38">
        <f t="shared" si="51"/>
        <v>20</v>
      </c>
      <c r="G103" s="17">
        <f t="shared" si="52"/>
        <v>0</v>
      </c>
      <c r="I103" s="22">
        <f t="shared" si="53"/>
        <v>0</v>
      </c>
      <c r="K103" s="15">
        <f t="shared" si="54"/>
        <v>0</v>
      </c>
      <c r="M103" s="50">
        <f t="shared" si="55"/>
        <v>0</v>
      </c>
      <c r="O103" s="28">
        <f t="shared" si="5"/>
        <v>0</v>
      </c>
      <c r="P103" s="75">
        <v>0</v>
      </c>
      <c r="Q103" s="64">
        <v>0</v>
      </c>
    </row>
    <row r="104" spans="1:17" ht="12.75">
      <c r="A104" s="32" t="s">
        <v>227</v>
      </c>
      <c r="B104" s="33" t="s">
        <v>14</v>
      </c>
      <c r="C104" s="33" t="s">
        <v>45</v>
      </c>
      <c r="E104" s="38">
        <f t="shared" si="51"/>
        <v>0</v>
      </c>
      <c r="G104" s="17">
        <f t="shared" si="52"/>
        <v>0</v>
      </c>
      <c r="I104" s="22">
        <f t="shared" si="53"/>
        <v>0</v>
      </c>
      <c r="K104" s="15">
        <f t="shared" si="54"/>
        <v>0</v>
      </c>
      <c r="M104" s="50">
        <f t="shared" si="55"/>
        <v>0</v>
      </c>
      <c r="O104" s="28">
        <f t="shared" si="5"/>
        <v>0</v>
      </c>
      <c r="P104" s="75">
        <v>6</v>
      </c>
      <c r="Q104" s="64">
        <v>0</v>
      </c>
    </row>
    <row r="105" spans="1:17" ht="12.75">
      <c r="A105" s="32" t="s">
        <v>227</v>
      </c>
      <c r="B105" s="33" t="s">
        <v>14</v>
      </c>
      <c r="C105" s="33" t="s">
        <v>45</v>
      </c>
      <c r="D105" s="10">
        <v>4</v>
      </c>
      <c r="E105" s="38">
        <f t="shared" si="51"/>
        <v>20</v>
      </c>
      <c r="G105" s="17">
        <f t="shared" si="52"/>
        <v>0</v>
      </c>
      <c r="I105" s="22">
        <f t="shared" si="53"/>
        <v>0</v>
      </c>
      <c r="K105" s="15">
        <f t="shared" si="54"/>
        <v>0</v>
      </c>
      <c r="M105" s="50">
        <f t="shared" si="55"/>
        <v>0</v>
      </c>
      <c r="O105" s="28">
        <f t="shared" si="5"/>
        <v>0</v>
      </c>
      <c r="P105" s="75">
        <v>0</v>
      </c>
      <c r="Q105" s="64">
        <v>0</v>
      </c>
    </row>
    <row r="106" spans="1:17" ht="12.75">
      <c r="A106" s="32" t="s">
        <v>227</v>
      </c>
      <c r="B106" s="33" t="s">
        <v>14</v>
      </c>
      <c r="C106" s="33" t="s">
        <v>45</v>
      </c>
      <c r="E106" s="38">
        <f>D106*Futter</f>
        <v>0</v>
      </c>
      <c r="G106" s="17">
        <f>F106*Impfung</f>
        <v>0</v>
      </c>
      <c r="I106" s="22">
        <f>H106*Entwurmung</f>
        <v>0</v>
      </c>
      <c r="K106" s="15">
        <f>J106*Parasiten</f>
        <v>0</v>
      </c>
      <c r="M106" s="50">
        <f>L106*KastrRüde</f>
        <v>0</v>
      </c>
      <c r="N106" s="30">
        <v>1</v>
      </c>
      <c r="O106" s="28">
        <f t="shared" si="5"/>
        <v>35</v>
      </c>
      <c r="P106" s="75">
        <v>0</v>
      </c>
      <c r="Q106" s="64">
        <v>0</v>
      </c>
    </row>
    <row r="107" spans="1:17" ht="12.75">
      <c r="A107" s="32" t="s">
        <v>227</v>
      </c>
      <c r="B107" s="33" t="s">
        <v>14</v>
      </c>
      <c r="C107" s="33" t="s">
        <v>45</v>
      </c>
      <c r="E107" s="38">
        <f>D107*Futter</f>
        <v>0</v>
      </c>
      <c r="G107" s="17">
        <f>F107*Impfung</f>
        <v>0</v>
      </c>
      <c r="I107" s="22">
        <f>H107*Entwurmung</f>
        <v>0</v>
      </c>
      <c r="K107" s="15">
        <f>J107*Parasiten</f>
        <v>0</v>
      </c>
      <c r="M107" s="50">
        <f>L107*KastrRüde</f>
        <v>0</v>
      </c>
      <c r="O107" s="28">
        <f t="shared" si="5"/>
        <v>0</v>
      </c>
      <c r="P107" s="75">
        <v>15</v>
      </c>
      <c r="Q107" s="64">
        <v>0</v>
      </c>
    </row>
    <row r="108" spans="1:17" ht="12.75">
      <c r="A108" s="32" t="s">
        <v>227</v>
      </c>
      <c r="B108" s="33" t="s">
        <v>76</v>
      </c>
      <c r="C108" s="33" t="s">
        <v>45</v>
      </c>
      <c r="E108" s="38">
        <f>D108*Futter</f>
        <v>0</v>
      </c>
      <c r="G108" s="17">
        <f>F108*Impfung</f>
        <v>0</v>
      </c>
      <c r="I108" s="22">
        <f>H108*Entwurmung</f>
        <v>0</v>
      </c>
      <c r="K108" s="15">
        <f>J108*Parasiten</f>
        <v>0</v>
      </c>
      <c r="M108" s="50">
        <f>L108*KastrRüde</f>
        <v>0</v>
      </c>
      <c r="O108" s="28">
        <f t="shared" si="5"/>
        <v>0</v>
      </c>
      <c r="P108" s="75">
        <v>15</v>
      </c>
      <c r="Q108" s="64">
        <v>0</v>
      </c>
    </row>
    <row r="109" spans="1:17" ht="12.75">
      <c r="A109" s="32" t="s">
        <v>230</v>
      </c>
      <c r="B109" s="33" t="s">
        <v>14</v>
      </c>
      <c r="C109" s="33" t="s">
        <v>45</v>
      </c>
      <c r="E109" s="38">
        <f aca="true" t="shared" si="56" ref="E109:E115">D109*Futter</f>
        <v>0</v>
      </c>
      <c r="G109" s="17">
        <f aca="true" t="shared" si="57" ref="G109:G115">F109*Impfung</f>
        <v>0</v>
      </c>
      <c r="I109" s="22">
        <f aca="true" t="shared" si="58" ref="I109:I115">H109*Entwurmung</f>
        <v>0</v>
      </c>
      <c r="K109" s="15">
        <f aca="true" t="shared" si="59" ref="K109:K115">J109*Parasiten</f>
        <v>0</v>
      </c>
      <c r="M109" s="50">
        <f aca="true" t="shared" si="60" ref="M109:M115">L109*KastrRüde</f>
        <v>0</v>
      </c>
      <c r="O109" s="28">
        <f t="shared" si="5"/>
        <v>0</v>
      </c>
      <c r="P109" s="75">
        <v>20</v>
      </c>
      <c r="Q109" s="64">
        <v>0</v>
      </c>
    </row>
    <row r="110" spans="1:17" ht="12.75">
      <c r="A110" s="32" t="s">
        <v>230</v>
      </c>
      <c r="B110" s="33" t="s">
        <v>14</v>
      </c>
      <c r="C110" s="33" t="s">
        <v>45</v>
      </c>
      <c r="D110" s="10">
        <v>1</v>
      </c>
      <c r="E110" s="38">
        <f t="shared" si="56"/>
        <v>5</v>
      </c>
      <c r="G110" s="17">
        <f t="shared" si="57"/>
        <v>0</v>
      </c>
      <c r="I110" s="22">
        <f t="shared" si="58"/>
        <v>0</v>
      </c>
      <c r="K110" s="15">
        <f t="shared" si="59"/>
        <v>0</v>
      </c>
      <c r="M110" s="50">
        <f t="shared" si="60"/>
        <v>0</v>
      </c>
      <c r="O110" s="28">
        <f t="shared" si="5"/>
        <v>0</v>
      </c>
      <c r="P110" s="75">
        <v>0</v>
      </c>
      <c r="Q110" s="64">
        <v>0</v>
      </c>
    </row>
    <row r="111" spans="1:17" ht="12.75">
      <c r="A111" s="32" t="s">
        <v>230</v>
      </c>
      <c r="B111" s="33" t="s">
        <v>14</v>
      </c>
      <c r="C111" s="33" t="s">
        <v>45</v>
      </c>
      <c r="E111" s="38">
        <f t="shared" si="56"/>
        <v>0</v>
      </c>
      <c r="G111" s="17">
        <f t="shared" si="57"/>
        <v>0</v>
      </c>
      <c r="I111" s="22">
        <f t="shared" si="58"/>
        <v>0</v>
      </c>
      <c r="K111" s="15">
        <f t="shared" si="59"/>
        <v>0</v>
      </c>
      <c r="M111" s="50">
        <f t="shared" si="60"/>
        <v>0</v>
      </c>
      <c r="O111" s="28">
        <f t="shared" si="5"/>
        <v>0</v>
      </c>
      <c r="P111" s="75">
        <v>20</v>
      </c>
      <c r="Q111" s="64">
        <v>0</v>
      </c>
    </row>
    <row r="112" spans="1:17" ht="12.75">
      <c r="A112" s="32" t="s">
        <v>230</v>
      </c>
      <c r="B112" s="33" t="s">
        <v>14</v>
      </c>
      <c r="C112" s="33" t="s">
        <v>45</v>
      </c>
      <c r="D112" s="10">
        <v>5</v>
      </c>
      <c r="E112" s="38">
        <f t="shared" si="56"/>
        <v>25</v>
      </c>
      <c r="G112" s="17">
        <f t="shared" si="57"/>
        <v>0</v>
      </c>
      <c r="I112" s="22">
        <f t="shared" si="58"/>
        <v>0</v>
      </c>
      <c r="K112" s="15">
        <f t="shared" si="59"/>
        <v>0</v>
      </c>
      <c r="M112" s="50">
        <f t="shared" si="60"/>
        <v>0</v>
      </c>
      <c r="O112" s="28">
        <f t="shared" si="5"/>
        <v>0</v>
      </c>
      <c r="P112" s="75">
        <v>0</v>
      </c>
      <c r="Q112" s="64">
        <v>0</v>
      </c>
    </row>
    <row r="113" spans="1:17" ht="12.75">
      <c r="A113" s="32" t="s">
        <v>230</v>
      </c>
      <c r="B113" s="33" t="s">
        <v>14</v>
      </c>
      <c r="C113" s="33" t="s">
        <v>45</v>
      </c>
      <c r="E113" s="38">
        <f t="shared" si="56"/>
        <v>0</v>
      </c>
      <c r="G113" s="17">
        <f t="shared" si="57"/>
        <v>0</v>
      </c>
      <c r="I113" s="22">
        <f t="shared" si="58"/>
        <v>0</v>
      </c>
      <c r="K113" s="15">
        <f t="shared" si="59"/>
        <v>0</v>
      </c>
      <c r="M113" s="50">
        <f t="shared" si="60"/>
        <v>0</v>
      </c>
      <c r="O113" s="28">
        <f t="shared" si="5"/>
        <v>0</v>
      </c>
      <c r="P113" s="75">
        <v>20</v>
      </c>
      <c r="Q113" s="64">
        <v>0</v>
      </c>
    </row>
    <row r="114" spans="1:17" ht="12.75">
      <c r="A114" s="32" t="s">
        <v>230</v>
      </c>
      <c r="B114" s="33" t="s">
        <v>14</v>
      </c>
      <c r="C114" s="33" t="s">
        <v>45</v>
      </c>
      <c r="D114" s="10">
        <v>2</v>
      </c>
      <c r="E114" s="38">
        <f t="shared" si="56"/>
        <v>10</v>
      </c>
      <c r="G114" s="17">
        <f t="shared" si="57"/>
        <v>0</v>
      </c>
      <c r="I114" s="22">
        <f t="shared" si="58"/>
        <v>0</v>
      </c>
      <c r="K114" s="15">
        <f t="shared" si="59"/>
        <v>0</v>
      </c>
      <c r="M114" s="50">
        <f t="shared" si="60"/>
        <v>0</v>
      </c>
      <c r="O114" s="28">
        <f t="shared" si="5"/>
        <v>0</v>
      </c>
      <c r="P114" s="75">
        <v>0</v>
      </c>
      <c r="Q114" s="64">
        <v>0</v>
      </c>
    </row>
    <row r="115" spans="1:17" ht="12.75">
      <c r="A115" s="32" t="s">
        <v>230</v>
      </c>
      <c r="B115" s="33" t="s">
        <v>14</v>
      </c>
      <c r="C115" s="33" t="s">
        <v>45</v>
      </c>
      <c r="E115" s="38">
        <f t="shared" si="56"/>
        <v>0</v>
      </c>
      <c r="G115" s="17">
        <f t="shared" si="57"/>
        <v>0</v>
      </c>
      <c r="I115" s="22">
        <f t="shared" si="58"/>
        <v>0</v>
      </c>
      <c r="K115" s="15">
        <f t="shared" si="59"/>
        <v>0</v>
      </c>
      <c r="M115" s="50">
        <f t="shared" si="60"/>
        <v>0</v>
      </c>
      <c r="O115" s="28">
        <f t="shared" si="5"/>
        <v>0</v>
      </c>
      <c r="P115" s="75">
        <v>20</v>
      </c>
      <c r="Q115" s="64">
        <v>0</v>
      </c>
    </row>
    <row r="116" spans="1:17" ht="12.75">
      <c r="A116" s="32" t="s">
        <v>231</v>
      </c>
      <c r="B116" s="33" t="s">
        <v>14</v>
      </c>
      <c r="C116" s="33" t="s">
        <v>45</v>
      </c>
      <c r="D116" s="10">
        <v>4</v>
      </c>
      <c r="E116" s="38">
        <f>D116*Futter</f>
        <v>20</v>
      </c>
      <c r="G116" s="17">
        <f>F116*Impfung</f>
        <v>0</v>
      </c>
      <c r="I116" s="22">
        <f>H116*Entwurmung</f>
        <v>0</v>
      </c>
      <c r="K116" s="15">
        <f>J116*Parasiten</f>
        <v>0</v>
      </c>
      <c r="M116" s="50">
        <f>L116*KastrRüde</f>
        <v>0</v>
      </c>
      <c r="O116" s="28">
        <f t="shared" si="5"/>
        <v>0</v>
      </c>
      <c r="P116" s="75">
        <v>0</v>
      </c>
      <c r="Q116" s="64">
        <v>0</v>
      </c>
    </row>
    <row r="117" spans="5:16" ht="12.75">
      <c r="E117" s="38"/>
      <c r="G117" s="17"/>
      <c r="I117" s="22"/>
      <c r="K117" s="15"/>
      <c r="M117" s="50"/>
      <c r="O117" s="28"/>
      <c r="P117" s="75"/>
    </row>
    <row r="118" spans="1:17" ht="12.75">
      <c r="A118" s="2"/>
      <c r="B118" s="1" t="s">
        <v>9</v>
      </c>
      <c r="C118" s="1"/>
      <c r="D118" s="11"/>
      <c r="E118" s="39">
        <f>SUM(E5:E117)</f>
        <v>1602</v>
      </c>
      <c r="G118" s="16">
        <f>SUM(G5:G117)</f>
        <v>127</v>
      </c>
      <c r="H118" s="101"/>
      <c r="I118" s="21">
        <f>SUM(I5:I117)</f>
        <v>71</v>
      </c>
      <c r="J118" s="12"/>
      <c r="K118" s="14">
        <f>SUM(K5:K117)</f>
        <v>23</v>
      </c>
      <c r="L118" s="71"/>
      <c r="M118" s="51">
        <f>SUM(M5:M117)</f>
        <v>50</v>
      </c>
      <c r="N118" s="29"/>
      <c r="O118" s="27">
        <f>SUM(O5:O117)</f>
        <v>164.5</v>
      </c>
      <c r="P118" s="74">
        <f>SUM(P5:P117)</f>
        <v>1056.5</v>
      </c>
      <c r="Q118" s="63">
        <f>SUM(Q5:Q117)</f>
        <v>0</v>
      </c>
    </row>
    <row r="119" ht="12.75">
      <c r="M119" s="50"/>
    </row>
    <row r="120" spans="1:17" ht="12.75">
      <c r="A120" s="2"/>
      <c r="B120" s="1" t="s">
        <v>189</v>
      </c>
      <c r="C120" s="1"/>
      <c r="D120" s="11"/>
      <c r="E120" s="39">
        <f>SUM(E118,G118,I118,K118,M118,O118,P118,Q118,)</f>
        <v>3094</v>
      </c>
      <c r="F120" s="68"/>
      <c r="G120" s="4"/>
      <c r="H120" s="101"/>
      <c r="I120" s="9"/>
      <c r="J120" s="12"/>
      <c r="K120" s="7"/>
      <c r="L120" s="71"/>
      <c r="M120" s="47"/>
      <c r="N120" s="29"/>
      <c r="O120" s="24"/>
      <c r="P120" s="74"/>
      <c r="Q120" s="63"/>
    </row>
    <row r="127" spans="16:17" ht="12.75">
      <c r="P127" s="74"/>
      <c r="Q127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16">
      <selection activeCell="A135" sqref="A135"/>
    </sheetView>
  </sheetViews>
  <sheetFormatPr defaultColWidth="11.421875" defaultRowHeight="12.75"/>
  <cols>
    <col min="1" max="1" width="7.28125" style="3" customWidth="1"/>
    <col min="2" max="2" width="13.8515625" style="0" customWidth="1"/>
    <col min="3" max="3" width="5.8515625" style="0" customWidth="1"/>
    <col min="4" max="4" width="5.00390625" style="10" customWidth="1"/>
    <col min="5" max="5" width="10.00390625" style="38" customWidth="1"/>
    <col min="6" max="6" width="4.7109375" style="69" customWidth="1"/>
    <col min="7" max="7" width="8.7109375" style="5" customWidth="1"/>
    <col min="8" max="8" width="4.7109375" style="100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72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76" customWidth="1"/>
    <col min="17" max="17" width="9.421875" style="64" customWidth="1"/>
    <col min="18" max="18" width="14.28125" style="35" customWidth="1"/>
  </cols>
  <sheetData>
    <row r="1" spans="1:18" s="1" customFormat="1" ht="12.75">
      <c r="A1" s="2"/>
      <c r="B1" s="2"/>
      <c r="C1" s="2"/>
      <c r="D1" s="34"/>
      <c r="E1" s="66">
        <v>5</v>
      </c>
      <c r="F1" s="67"/>
      <c r="G1" s="45">
        <v>1</v>
      </c>
      <c r="H1" s="98"/>
      <c r="I1" s="42">
        <v>1</v>
      </c>
      <c r="J1" s="43"/>
      <c r="K1" s="44">
        <v>1</v>
      </c>
      <c r="L1" s="70"/>
      <c r="M1" s="48">
        <v>25</v>
      </c>
      <c r="N1" s="52"/>
      <c r="O1" s="53">
        <v>35</v>
      </c>
      <c r="P1" s="73"/>
      <c r="Q1" s="62"/>
      <c r="R1" s="6"/>
    </row>
    <row r="3" spans="1:18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9" t="s">
        <v>0</v>
      </c>
      <c r="F3" s="68" t="s">
        <v>6</v>
      </c>
      <c r="G3" s="4" t="s">
        <v>1</v>
      </c>
      <c r="H3" s="99" t="s">
        <v>6</v>
      </c>
      <c r="I3" s="9" t="s">
        <v>2</v>
      </c>
      <c r="J3" s="23" t="s">
        <v>6</v>
      </c>
      <c r="K3" s="7" t="s">
        <v>3</v>
      </c>
      <c r="L3" s="71" t="s">
        <v>6</v>
      </c>
      <c r="M3" s="49" t="s">
        <v>4</v>
      </c>
      <c r="N3" s="31" t="s">
        <v>6</v>
      </c>
      <c r="O3" s="24" t="s">
        <v>5</v>
      </c>
      <c r="P3" s="74" t="s">
        <v>8</v>
      </c>
      <c r="Q3" s="63" t="s">
        <v>7</v>
      </c>
      <c r="R3" s="6"/>
    </row>
    <row r="4" spans="1:18" s="1" customFormat="1" ht="13.5" customHeight="1">
      <c r="A4" s="32"/>
      <c r="B4" s="33"/>
      <c r="C4" s="33"/>
      <c r="D4" s="11"/>
      <c r="E4" s="39"/>
      <c r="F4" s="68"/>
      <c r="G4" s="4"/>
      <c r="H4" s="99"/>
      <c r="I4" s="9"/>
      <c r="J4" s="23"/>
      <c r="K4" s="7"/>
      <c r="L4" s="71"/>
      <c r="M4" s="49"/>
      <c r="N4" s="31"/>
      <c r="O4" s="24"/>
      <c r="P4" s="74"/>
      <c r="Q4" s="63"/>
      <c r="R4" s="6"/>
    </row>
    <row r="5" spans="1:18" ht="12.75">
      <c r="A5" s="32" t="s">
        <v>179</v>
      </c>
      <c r="B5" s="33" t="s">
        <v>180</v>
      </c>
      <c r="C5" s="33" t="s">
        <v>109</v>
      </c>
      <c r="E5" s="38">
        <v>0</v>
      </c>
      <c r="G5" s="17">
        <f>F5*Impfung</f>
        <v>0</v>
      </c>
      <c r="I5" s="22">
        <f>H5*Entwurmung</f>
        <v>0</v>
      </c>
      <c r="K5" s="15">
        <f>J5*Parasiten</f>
        <v>0</v>
      </c>
      <c r="M5" s="50">
        <f>L5*KastrRüde</f>
        <v>0</v>
      </c>
      <c r="O5" s="28">
        <f aca="true" t="shared" si="0" ref="O5:O38">N5*KastrHündin</f>
        <v>0</v>
      </c>
      <c r="P5" s="75">
        <v>0</v>
      </c>
      <c r="Q5" s="64">
        <v>90</v>
      </c>
      <c r="R5" s="35" t="s">
        <v>181</v>
      </c>
    </row>
    <row r="6" spans="1:18" ht="12.75">
      <c r="A6" s="32" t="s">
        <v>51</v>
      </c>
      <c r="B6" s="33" t="s">
        <v>132</v>
      </c>
      <c r="C6" s="33" t="s">
        <v>109</v>
      </c>
      <c r="E6" s="38">
        <v>0</v>
      </c>
      <c r="G6" s="17">
        <f>F6*Impfung</f>
        <v>0</v>
      </c>
      <c r="I6" s="22">
        <f>H6*Entwurmung</f>
        <v>0</v>
      </c>
      <c r="K6" s="15">
        <f>J6*Parasiten</f>
        <v>0</v>
      </c>
      <c r="M6" s="50">
        <f>L6*KastrRüde</f>
        <v>0</v>
      </c>
      <c r="O6" s="28">
        <f t="shared" si="0"/>
        <v>0</v>
      </c>
      <c r="P6" s="75">
        <v>0</v>
      </c>
      <c r="Q6" s="64">
        <v>60</v>
      </c>
      <c r="R6" s="35" t="s">
        <v>182</v>
      </c>
    </row>
    <row r="7" spans="1:17" ht="12.75">
      <c r="A7" s="32" t="s">
        <v>119</v>
      </c>
      <c r="B7" s="33" t="s">
        <v>133</v>
      </c>
      <c r="C7" s="33" t="s">
        <v>122</v>
      </c>
      <c r="D7" s="10">
        <v>0.52</v>
      </c>
      <c r="E7" s="38">
        <f aca="true" t="shared" si="1" ref="E7:E23">D7*Futter</f>
        <v>2.6</v>
      </c>
      <c r="G7" s="17">
        <f aca="true" t="shared" si="2" ref="G7:G12">F7*Impfung</f>
        <v>0</v>
      </c>
      <c r="I7" s="22">
        <f aca="true" t="shared" si="3" ref="I7:I12">H7*Entwurmung</f>
        <v>0</v>
      </c>
      <c r="K7" s="15">
        <f aca="true" t="shared" si="4" ref="K7:K12">J7*Parasiten</f>
        <v>0</v>
      </c>
      <c r="M7" s="50">
        <f aca="true" t="shared" si="5" ref="M7:M12">L7*KastrRüde</f>
        <v>0</v>
      </c>
      <c r="O7" s="28">
        <f t="shared" si="0"/>
        <v>0</v>
      </c>
      <c r="P7" s="75">
        <v>0</v>
      </c>
      <c r="Q7" s="64">
        <v>0</v>
      </c>
    </row>
    <row r="8" spans="1:17" ht="12.75">
      <c r="A8" s="32" t="s">
        <v>99</v>
      </c>
      <c r="B8" s="33" t="s">
        <v>132</v>
      </c>
      <c r="C8" s="33" t="s">
        <v>109</v>
      </c>
      <c r="D8" s="10">
        <v>30</v>
      </c>
      <c r="E8" s="38">
        <f t="shared" si="1"/>
        <v>150</v>
      </c>
      <c r="G8" s="17">
        <f t="shared" si="2"/>
        <v>0</v>
      </c>
      <c r="I8" s="22">
        <f t="shared" si="3"/>
        <v>0</v>
      </c>
      <c r="K8" s="15">
        <f t="shared" si="4"/>
        <v>0</v>
      </c>
      <c r="M8" s="50">
        <f t="shared" si="5"/>
        <v>0</v>
      </c>
      <c r="O8" s="28">
        <f t="shared" si="0"/>
        <v>0</v>
      </c>
      <c r="P8" s="75">
        <v>0</v>
      </c>
      <c r="Q8" s="64">
        <v>0</v>
      </c>
    </row>
    <row r="9" spans="1:17" ht="12.75">
      <c r="A9" s="32" t="s">
        <v>74</v>
      </c>
      <c r="B9" s="33" t="s">
        <v>131</v>
      </c>
      <c r="C9" s="33" t="s">
        <v>109</v>
      </c>
      <c r="E9" s="38">
        <f t="shared" si="1"/>
        <v>0</v>
      </c>
      <c r="G9" s="17">
        <f t="shared" si="2"/>
        <v>0</v>
      </c>
      <c r="I9" s="22">
        <f t="shared" si="3"/>
        <v>0</v>
      </c>
      <c r="K9" s="15">
        <f t="shared" si="4"/>
        <v>0</v>
      </c>
      <c r="M9" s="50">
        <f t="shared" si="5"/>
        <v>0</v>
      </c>
      <c r="O9" s="28">
        <f t="shared" si="0"/>
        <v>0</v>
      </c>
      <c r="P9" s="75">
        <v>0</v>
      </c>
      <c r="Q9" s="64">
        <v>0</v>
      </c>
    </row>
    <row r="10" spans="1:17" ht="12.75">
      <c r="A10" s="32" t="s">
        <v>74</v>
      </c>
      <c r="B10" s="33" t="s">
        <v>130</v>
      </c>
      <c r="C10" s="33" t="s">
        <v>122</v>
      </c>
      <c r="D10" s="10">
        <v>4.83</v>
      </c>
      <c r="E10" s="38">
        <f t="shared" si="1"/>
        <v>24.15</v>
      </c>
      <c r="G10" s="17">
        <f t="shared" si="2"/>
        <v>0</v>
      </c>
      <c r="I10" s="22">
        <f t="shared" si="3"/>
        <v>0</v>
      </c>
      <c r="K10" s="15">
        <f t="shared" si="4"/>
        <v>0</v>
      </c>
      <c r="M10" s="50">
        <f t="shared" si="5"/>
        <v>0</v>
      </c>
      <c r="O10" s="28">
        <f t="shared" si="0"/>
        <v>0</v>
      </c>
      <c r="P10" s="75">
        <v>0.02</v>
      </c>
      <c r="Q10" s="64">
        <v>0</v>
      </c>
    </row>
    <row r="11" spans="1:17" ht="12.75">
      <c r="A11" s="32" t="s">
        <v>72</v>
      </c>
      <c r="B11" s="33" t="s">
        <v>129</v>
      </c>
      <c r="C11" s="33" t="s">
        <v>109</v>
      </c>
      <c r="E11" s="38">
        <f t="shared" si="1"/>
        <v>0</v>
      </c>
      <c r="G11" s="17">
        <f t="shared" si="2"/>
        <v>0</v>
      </c>
      <c r="I11" s="22">
        <f t="shared" si="3"/>
        <v>0</v>
      </c>
      <c r="K11" s="15">
        <f t="shared" si="4"/>
        <v>0</v>
      </c>
      <c r="M11" s="50">
        <f t="shared" si="5"/>
        <v>0</v>
      </c>
      <c r="O11" s="28">
        <f t="shared" si="0"/>
        <v>0</v>
      </c>
      <c r="P11" s="75">
        <v>50</v>
      </c>
      <c r="Q11" s="64">
        <v>0</v>
      </c>
    </row>
    <row r="12" spans="1:17" ht="12.75">
      <c r="A12" s="32" t="s">
        <v>70</v>
      </c>
      <c r="B12" s="33" t="s">
        <v>128</v>
      </c>
      <c r="C12" s="33" t="s">
        <v>109</v>
      </c>
      <c r="D12" s="10">
        <v>10</v>
      </c>
      <c r="E12" s="38">
        <f t="shared" si="1"/>
        <v>50</v>
      </c>
      <c r="G12" s="17">
        <f t="shared" si="2"/>
        <v>0</v>
      </c>
      <c r="I12" s="22">
        <f t="shared" si="3"/>
        <v>0</v>
      </c>
      <c r="K12" s="15">
        <f t="shared" si="4"/>
        <v>0</v>
      </c>
      <c r="M12" s="50">
        <f t="shared" si="5"/>
        <v>0</v>
      </c>
      <c r="O12" s="28">
        <f t="shared" si="0"/>
        <v>0</v>
      </c>
      <c r="P12" s="75">
        <v>0</v>
      </c>
      <c r="Q12" s="64">
        <v>0</v>
      </c>
    </row>
    <row r="13" spans="1:17" ht="12.75">
      <c r="A13" s="32" t="s">
        <v>69</v>
      </c>
      <c r="B13" s="33" t="s">
        <v>127</v>
      </c>
      <c r="C13" s="33" t="s">
        <v>109</v>
      </c>
      <c r="D13" s="10">
        <v>4</v>
      </c>
      <c r="E13" s="38">
        <f t="shared" si="1"/>
        <v>20</v>
      </c>
      <c r="G13" s="17">
        <f aca="true" t="shared" si="6" ref="G13:G23">F13*Impfung</f>
        <v>0</v>
      </c>
      <c r="I13" s="22">
        <f aca="true" t="shared" si="7" ref="I13:I23">H13*Entwurmung</f>
        <v>0</v>
      </c>
      <c r="K13" s="15">
        <f aca="true" t="shared" si="8" ref="K13:K23">J13*Parasiten</f>
        <v>0</v>
      </c>
      <c r="M13" s="50">
        <f aca="true" t="shared" si="9" ref="M13:M45">L13*KastrRüde</f>
        <v>0</v>
      </c>
      <c r="O13" s="28">
        <f t="shared" si="0"/>
        <v>0</v>
      </c>
      <c r="P13" s="75">
        <v>0</v>
      </c>
      <c r="Q13" s="64">
        <v>0</v>
      </c>
    </row>
    <row r="14" spans="1:17" ht="12.75">
      <c r="A14" s="32" t="s">
        <v>55</v>
      </c>
      <c r="B14" s="33" t="s">
        <v>126</v>
      </c>
      <c r="C14" s="33" t="s">
        <v>109</v>
      </c>
      <c r="E14" s="38">
        <f t="shared" si="1"/>
        <v>0</v>
      </c>
      <c r="G14" s="17">
        <f t="shared" si="6"/>
        <v>0</v>
      </c>
      <c r="I14" s="22">
        <f t="shared" si="7"/>
        <v>0</v>
      </c>
      <c r="K14" s="15">
        <f t="shared" si="8"/>
        <v>0</v>
      </c>
      <c r="M14" s="50">
        <f t="shared" si="9"/>
        <v>0</v>
      </c>
      <c r="O14" s="28">
        <f t="shared" si="0"/>
        <v>0</v>
      </c>
      <c r="P14" s="75">
        <v>20</v>
      </c>
      <c r="Q14" s="64">
        <v>0</v>
      </c>
    </row>
    <row r="15" spans="1:17" ht="12.75">
      <c r="A15" s="32" t="s">
        <v>55</v>
      </c>
      <c r="B15" s="33" t="s">
        <v>125</v>
      </c>
      <c r="C15" s="33" t="s">
        <v>109</v>
      </c>
      <c r="D15" s="10">
        <v>3</v>
      </c>
      <c r="E15" s="38">
        <f t="shared" si="1"/>
        <v>15</v>
      </c>
      <c r="G15" s="17">
        <f t="shared" si="6"/>
        <v>0</v>
      </c>
      <c r="I15" s="22">
        <f t="shared" si="7"/>
        <v>0</v>
      </c>
      <c r="K15" s="15">
        <f t="shared" si="8"/>
        <v>0</v>
      </c>
      <c r="M15" s="50">
        <f t="shared" si="9"/>
        <v>0</v>
      </c>
      <c r="O15" s="28">
        <f t="shared" si="0"/>
        <v>0</v>
      </c>
      <c r="P15" s="75">
        <v>0</v>
      </c>
      <c r="Q15" s="64">
        <v>0</v>
      </c>
    </row>
    <row r="16" spans="1:18" s="33" customFormat="1" ht="12.75">
      <c r="A16" s="32" t="s">
        <v>55</v>
      </c>
      <c r="B16" s="33" t="s">
        <v>124</v>
      </c>
      <c r="C16" s="33" t="s">
        <v>109</v>
      </c>
      <c r="D16" s="10">
        <v>2</v>
      </c>
      <c r="E16" s="38">
        <f t="shared" si="1"/>
        <v>10</v>
      </c>
      <c r="F16" s="69">
        <v>2</v>
      </c>
      <c r="G16" s="17">
        <f t="shared" si="6"/>
        <v>2</v>
      </c>
      <c r="H16" s="100">
        <v>2</v>
      </c>
      <c r="I16" s="22">
        <f t="shared" si="7"/>
        <v>2</v>
      </c>
      <c r="J16" s="13">
        <v>2</v>
      </c>
      <c r="K16" s="15">
        <f t="shared" si="8"/>
        <v>2</v>
      </c>
      <c r="L16" s="72">
        <v>1</v>
      </c>
      <c r="M16" s="50">
        <f t="shared" si="9"/>
        <v>25</v>
      </c>
      <c r="N16" s="30"/>
      <c r="O16" s="28">
        <f t="shared" si="0"/>
        <v>0</v>
      </c>
      <c r="P16" s="75">
        <v>0</v>
      </c>
      <c r="Q16" s="64">
        <v>0</v>
      </c>
      <c r="R16" s="19"/>
    </row>
    <row r="17" spans="1:17" ht="12.75">
      <c r="A17" s="32" t="s">
        <v>55</v>
      </c>
      <c r="B17" s="33" t="s">
        <v>123</v>
      </c>
      <c r="C17" s="33" t="s">
        <v>109</v>
      </c>
      <c r="E17" s="38">
        <f t="shared" si="1"/>
        <v>0</v>
      </c>
      <c r="G17" s="17">
        <f t="shared" si="6"/>
        <v>0</v>
      </c>
      <c r="I17" s="22">
        <f t="shared" si="7"/>
        <v>0</v>
      </c>
      <c r="K17" s="15">
        <f t="shared" si="8"/>
        <v>0</v>
      </c>
      <c r="M17" s="50">
        <f t="shared" si="9"/>
        <v>0</v>
      </c>
      <c r="O17" s="28">
        <f t="shared" si="0"/>
        <v>0</v>
      </c>
      <c r="P17" s="75">
        <v>100</v>
      </c>
      <c r="Q17" s="64">
        <v>0</v>
      </c>
    </row>
    <row r="18" spans="1:17" ht="12.75">
      <c r="A18" s="32" t="s">
        <v>96</v>
      </c>
      <c r="B18" s="33" t="s">
        <v>92</v>
      </c>
      <c r="C18" s="33" t="s">
        <v>109</v>
      </c>
      <c r="D18" s="10">
        <v>5</v>
      </c>
      <c r="E18" s="38">
        <f t="shared" si="1"/>
        <v>25</v>
      </c>
      <c r="G18" s="17">
        <f t="shared" si="6"/>
        <v>0</v>
      </c>
      <c r="I18" s="22">
        <f t="shared" si="7"/>
        <v>0</v>
      </c>
      <c r="K18" s="15">
        <f t="shared" si="8"/>
        <v>0</v>
      </c>
      <c r="M18" s="50">
        <f t="shared" si="9"/>
        <v>0</v>
      </c>
      <c r="O18" s="28">
        <f t="shared" si="0"/>
        <v>0</v>
      </c>
      <c r="P18" s="75">
        <v>0</v>
      </c>
      <c r="Q18" s="64">
        <v>0</v>
      </c>
    </row>
    <row r="19" spans="1:17" ht="12.75">
      <c r="A19" s="32" t="s">
        <v>96</v>
      </c>
      <c r="B19" s="33" t="s">
        <v>121</v>
      </c>
      <c r="C19" s="33" t="s">
        <v>122</v>
      </c>
      <c r="E19" s="38">
        <f t="shared" si="1"/>
        <v>0</v>
      </c>
      <c r="G19" s="17">
        <f t="shared" si="6"/>
        <v>0</v>
      </c>
      <c r="I19" s="22">
        <f t="shared" si="7"/>
        <v>0</v>
      </c>
      <c r="K19" s="15">
        <f t="shared" si="8"/>
        <v>0</v>
      </c>
      <c r="M19" s="50">
        <f t="shared" si="9"/>
        <v>0</v>
      </c>
      <c r="O19" s="28">
        <f t="shared" si="0"/>
        <v>0</v>
      </c>
      <c r="P19" s="75">
        <v>9.46</v>
      </c>
      <c r="Q19" s="64">
        <v>0</v>
      </c>
    </row>
    <row r="20" spans="1:17" ht="12.75">
      <c r="A20" s="32" t="s">
        <v>50</v>
      </c>
      <c r="B20" s="33" t="s">
        <v>120</v>
      </c>
      <c r="C20" s="33" t="s">
        <v>109</v>
      </c>
      <c r="E20" s="38">
        <f t="shared" si="1"/>
        <v>0</v>
      </c>
      <c r="G20" s="17">
        <f t="shared" si="6"/>
        <v>0</v>
      </c>
      <c r="I20" s="22">
        <f t="shared" si="7"/>
        <v>0</v>
      </c>
      <c r="K20" s="15">
        <f t="shared" si="8"/>
        <v>0</v>
      </c>
      <c r="M20" s="50">
        <f t="shared" si="9"/>
        <v>0</v>
      </c>
      <c r="O20" s="28">
        <f t="shared" si="0"/>
        <v>0</v>
      </c>
      <c r="P20" s="75">
        <v>10</v>
      </c>
      <c r="Q20" s="64">
        <v>0</v>
      </c>
    </row>
    <row r="21" spans="1:17" ht="12.75">
      <c r="A21" s="32" t="s">
        <v>117</v>
      </c>
      <c r="B21" s="33" t="s">
        <v>118</v>
      </c>
      <c r="C21" s="33" t="s">
        <v>36</v>
      </c>
      <c r="D21" s="10">
        <v>2</v>
      </c>
      <c r="E21" s="38">
        <f t="shared" si="1"/>
        <v>10</v>
      </c>
      <c r="F21" s="69">
        <v>3</v>
      </c>
      <c r="G21" s="17">
        <f t="shared" si="6"/>
        <v>3</v>
      </c>
      <c r="H21" s="100">
        <v>2</v>
      </c>
      <c r="I21" s="22">
        <f t="shared" si="7"/>
        <v>2</v>
      </c>
      <c r="J21" s="13">
        <v>5</v>
      </c>
      <c r="K21" s="15">
        <f t="shared" si="8"/>
        <v>5</v>
      </c>
      <c r="M21" s="50">
        <f t="shared" si="9"/>
        <v>0</v>
      </c>
      <c r="O21" s="28">
        <f t="shared" si="0"/>
        <v>0</v>
      </c>
      <c r="P21" s="75">
        <v>0</v>
      </c>
      <c r="Q21" s="64">
        <v>0</v>
      </c>
    </row>
    <row r="22" spans="1:17" ht="12.75">
      <c r="A22" s="32" t="s">
        <v>108</v>
      </c>
      <c r="B22" s="33" t="s">
        <v>42</v>
      </c>
      <c r="C22" s="33" t="s">
        <v>36</v>
      </c>
      <c r="D22" s="10">
        <v>1</v>
      </c>
      <c r="E22" s="38">
        <f t="shared" si="1"/>
        <v>5</v>
      </c>
      <c r="F22" s="69">
        <v>1</v>
      </c>
      <c r="G22" s="17">
        <f t="shared" si="6"/>
        <v>1</v>
      </c>
      <c r="I22" s="22">
        <f t="shared" si="7"/>
        <v>0</v>
      </c>
      <c r="K22" s="15">
        <f t="shared" si="8"/>
        <v>0</v>
      </c>
      <c r="M22" s="50">
        <f t="shared" si="9"/>
        <v>0</v>
      </c>
      <c r="O22" s="28">
        <f t="shared" si="0"/>
        <v>0</v>
      </c>
      <c r="P22" s="75">
        <v>0</v>
      </c>
      <c r="Q22" s="64">
        <v>0</v>
      </c>
    </row>
    <row r="23" spans="1:17" ht="12.75">
      <c r="A23" s="32" t="s">
        <v>108</v>
      </c>
      <c r="B23" s="33" t="s">
        <v>116</v>
      </c>
      <c r="C23" s="33" t="s">
        <v>36</v>
      </c>
      <c r="D23" s="10">
        <v>5</v>
      </c>
      <c r="E23" s="38">
        <f t="shared" si="1"/>
        <v>25</v>
      </c>
      <c r="F23" s="69">
        <v>5</v>
      </c>
      <c r="G23" s="17">
        <f t="shared" si="6"/>
        <v>5</v>
      </c>
      <c r="I23" s="22">
        <f t="shared" si="7"/>
        <v>0</v>
      </c>
      <c r="K23" s="15">
        <f t="shared" si="8"/>
        <v>0</v>
      </c>
      <c r="M23" s="50">
        <f t="shared" si="9"/>
        <v>0</v>
      </c>
      <c r="O23" s="28">
        <f t="shared" si="0"/>
        <v>0</v>
      </c>
      <c r="P23" s="75">
        <v>0</v>
      </c>
      <c r="Q23" s="64">
        <v>0</v>
      </c>
    </row>
    <row r="24" spans="1:17" ht="12.75">
      <c r="A24" s="32" t="s">
        <v>108</v>
      </c>
      <c r="B24" s="33" t="s">
        <v>19</v>
      </c>
      <c r="C24" s="33" t="s">
        <v>36</v>
      </c>
      <c r="D24" s="10">
        <v>1</v>
      </c>
      <c r="E24" s="38">
        <f aca="true" t="shared" si="10" ref="E24:E35">D24*Futter</f>
        <v>5</v>
      </c>
      <c r="F24" s="69">
        <v>1</v>
      </c>
      <c r="G24" s="17">
        <f aca="true" t="shared" si="11" ref="G24:G35">F24*Impfung</f>
        <v>1</v>
      </c>
      <c r="H24" s="100">
        <v>1</v>
      </c>
      <c r="I24" s="22">
        <f aca="true" t="shared" si="12" ref="I24:I35">H24*Entwurmung</f>
        <v>1</v>
      </c>
      <c r="J24" s="13">
        <v>1</v>
      </c>
      <c r="K24" s="15">
        <f aca="true" t="shared" si="13" ref="K24:K35">J24*Parasiten</f>
        <v>1</v>
      </c>
      <c r="M24" s="50">
        <f t="shared" si="9"/>
        <v>0</v>
      </c>
      <c r="N24" s="61"/>
      <c r="O24" s="28">
        <f t="shared" si="0"/>
        <v>0</v>
      </c>
      <c r="P24" s="75">
        <v>0</v>
      </c>
      <c r="Q24" s="64">
        <v>0</v>
      </c>
    </row>
    <row r="25" spans="1:17" ht="12.75">
      <c r="A25" s="32" t="s">
        <v>108</v>
      </c>
      <c r="B25" s="33" t="s">
        <v>114</v>
      </c>
      <c r="C25" s="33" t="s">
        <v>36</v>
      </c>
      <c r="D25" s="10">
        <v>5</v>
      </c>
      <c r="E25" s="38">
        <f t="shared" si="10"/>
        <v>25</v>
      </c>
      <c r="F25" s="69">
        <v>5</v>
      </c>
      <c r="G25" s="17">
        <f t="shared" si="11"/>
        <v>5</v>
      </c>
      <c r="I25" s="22">
        <f t="shared" si="12"/>
        <v>0</v>
      </c>
      <c r="K25" s="15">
        <f t="shared" si="13"/>
        <v>0</v>
      </c>
      <c r="M25" s="50">
        <f t="shared" si="9"/>
        <v>0</v>
      </c>
      <c r="O25" s="28">
        <f t="shared" si="0"/>
        <v>0</v>
      </c>
      <c r="P25" s="75">
        <v>0</v>
      </c>
      <c r="Q25" s="64">
        <v>0</v>
      </c>
    </row>
    <row r="26" spans="1:17" ht="12.75">
      <c r="A26" s="32" t="s">
        <v>108</v>
      </c>
      <c r="B26" s="33" t="s">
        <v>40</v>
      </c>
      <c r="C26" s="33" t="s">
        <v>36</v>
      </c>
      <c r="D26" s="10">
        <v>1</v>
      </c>
      <c r="E26" s="38">
        <f t="shared" si="10"/>
        <v>5</v>
      </c>
      <c r="F26" s="69">
        <v>1</v>
      </c>
      <c r="G26" s="17">
        <f t="shared" si="11"/>
        <v>1</v>
      </c>
      <c r="H26" s="100">
        <v>1</v>
      </c>
      <c r="I26" s="22">
        <f t="shared" si="12"/>
        <v>1</v>
      </c>
      <c r="K26" s="15">
        <f t="shared" si="13"/>
        <v>0</v>
      </c>
      <c r="M26" s="50">
        <f t="shared" si="9"/>
        <v>0</v>
      </c>
      <c r="O26" s="28">
        <f t="shared" si="0"/>
        <v>0</v>
      </c>
      <c r="P26" s="75">
        <v>0</v>
      </c>
      <c r="Q26" s="64">
        <v>0</v>
      </c>
    </row>
    <row r="27" spans="1:17" ht="12.75">
      <c r="A27" s="32" t="s">
        <v>108</v>
      </c>
      <c r="B27" s="33" t="s">
        <v>113</v>
      </c>
      <c r="C27" s="33" t="s">
        <v>36</v>
      </c>
      <c r="D27" s="10">
        <v>2</v>
      </c>
      <c r="E27" s="38">
        <f t="shared" si="10"/>
        <v>10</v>
      </c>
      <c r="G27" s="17">
        <f t="shared" si="11"/>
        <v>0</v>
      </c>
      <c r="I27" s="22">
        <f t="shared" si="12"/>
        <v>0</v>
      </c>
      <c r="K27" s="15">
        <f t="shared" si="13"/>
        <v>0</v>
      </c>
      <c r="M27" s="50">
        <f t="shared" si="9"/>
        <v>0</v>
      </c>
      <c r="O27" s="28">
        <f t="shared" si="0"/>
        <v>0</v>
      </c>
      <c r="P27" s="75">
        <v>0</v>
      </c>
      <c r="Q27" s="64">
        <v>0</v>
      </c>
    </row>
    <row r="28" spans="1:17" ht="12.75">
      <c r="A28" s="32" t="s">
        <v>108</v>
      </c>
      <c r="B28" s="33" t="s">
        <v>112</v>
      </c>
      <c r="C28" s="33" t="s">
        <v>36</v>
      </c>
      <c r="D28" s="10">
        <v>2</v>
      </c>
      <c r="E28" s="38">
        <f t="shared" si="10"/>
        <v>10</v>
      </c>
      <c r="G28" s="17">
        <f t="shared" si="11"/>
        <v>0</v>
      </c>
      <c r="I28" s="22">
        <f t="shared" si="12"/>
        <v>0</v>
      </c>
      <c r="K28" s="15">
        <f t="shared" si="13"/>
        <v>0</v>
      </c>
      <c r="M28" s="50">
        <f t="shared" si="9"/>
        <v>0</v>
      </c>
      <c r="O28" s="28">
        <f t="shared" si="0"/>
        <v>0</v>
      </c>
      <c r="P28" s="75">
        <v>0</v>
      </c>
      <c r="Q28" s="64">
        <v>0</v>
      </c>
    </row>
    <row r="29" spans="1:17" ht="12.75">
      <c r="A29" s="32" t="s">
        <v>108</v>
      </c>
      <c r="B29" s="33" t="s">
        <v>18</v>
      </c>
      <c r="C29" s="33" t="s">
        <v>25</v>
      </c>
      <c r="D29" s="10">
        <v>1</v>
      </c>
      <c r="E29" s="38">
        <f t="shared" si="10"/>
        <v>5</v>
      </c>
      <c r="F29" s="69">
        <v>2</v>
      </c>
      <c r="G29" s="17">
        <f t="shared" si="11"/>
        <v>2</v>
      </c>
      <c r="I29" s="22">
        <f t="shared" si="12"/>
        <v>0</v>
      </c>
      <c r="J29" s="13">
        <v>1</v>
      </c>
      <c r="K29" s="15">
        <f t="shared" si="13"/>
        <v>1</v>
      </c>
      <c r="M29" s="50">
        <f t="shared" si="9"/>
        <v>0</v>
      </c>
      <c r="O29" s="28">
        <f t="shared" si="0"/>
        <v>0</v>
      </c>
      <c r="P29" s="75">
        <v>0</v>
      </c>
      <c r="Q29" s="64">
        <v>0</v>
      </c>
    </row>
    <row r="30" spans="1:17" ht="12.75">
      <c r="A30" s="32" t="s">
        <v>108</v>
      </c>
      <c r="B30" s="33" t="s">
        <v>20</v>
      </c>
      <c r="C30" s="33" t="s">
        <v>25</v>
      </c>
      <c r="D30" s="10">
        <v>5</v>
      </c>
      <c r="E30" s="38">
        <f t="shared" si="10"/>
        <v>25</v>
      </c>
      <c r="G30" s="17">
        <f t="shared" si="11"/>
        <v>0</v>
      </c>
      <c r="I30" s="22">
        <f t="shared" si="12"/>
        <v>0</v>
      </c>
      <c r="K30" s="15">
        <f t="shared" si="13"/>
        <v>0</v>
      </c>
      <c r="M30" s="50">
        <f t="shared" si="9"/>
        <v>0</v>
      </c>
      <c r="N30" s="61"/>
      <c r="O30" s="28">
        <f t="shared" si="0"/>
        <v>0</v>
      </c>
      <c r="P30" s="75">
        <v>0</v>
      </c>
      <c r="Q30" s="64">
        <v>0</v>
      </c>
    </row>
    <row r="31" spans="1:17" ht="12.75">
      <c r="A31" s="32" t="s">
        <v>108</v>
      </c>
      <c r="B31" s="33" t="s">
        <v>16</v>
      </c>
      <c r="C31" s="33" t="s">
        <v>25</v>
      </c>
      <c r="D31" s="10">
        <v>2</v>
      </c>
      <c r="E31" s="38">
        <f t="shared" si="10"/>
        <v>10</v>
      </c>
      <c r="G31" s="17">
        <f t="shared" si="11"/>
        <v>0</v>
      </c>
      <c r="I31" s="22">
        <f t="shared" si="12"/>
        <v>0</v>
      </c>
      <c r="K31" s="15">
        <f t="shared" si="13"/>
        <v>0</v>
      </c>
      <c r="M31" s="50">
        <f t="shared" si="9"/>
        <v>0</v>
      </c>
      <c r="O31" s="28">
        <f t="shared" si="0"/>
        <v>0</v>
      </c>
      <c r="P31" s="75">
        <v>0</v>
      </c>
      <c r="Q31" s="64">
        <v>0</v>
      </c>
    </row>
    <row r="32" spans="1:17" ht="12.75">
      <c r="A32" s="32" t="s">
        <v>94</v>
      </c>
      <c r="B32" s="33" t="s">
        <v>31</v>
      </c>
      <c r="C32" s="33" t="s">
        <v>25</v>
      </c>
      <c r="D32" s="10">
        <v>3</v>
      </c>
      <c r="E32" s="38">
        <f t="shared" si="10"/>
        <v>15</v>
      </c>
      <c r="F32" s="69">
        <v>1</v>
      </c>
      <c r="G32" s="17">
        <f t="shared" si="11"/>
        <v>1</v>
      </c>
      <c r="H32" s="100">
        <v>1</v>
      </c>
      <c r="I32" s="22">
        <f t="shared" si="12"/>
        <v>1</v>
      </c>
      <c r="J32" s="13">
        <v>1</v>
      </c>
      <c r="K32" s="15">
        <f t="shared" si="13"/>
        <v>1</v>
      </c>
      <c r="M32" s="50">
        <f t="shared" si="9"/>
        <v>0</v>
      </c>
      <c r="O32" s="28">
        <f t="shared" si="0"/>
        <v>0</v>
      </c>
      <c r="P32" s="75">
        <v>0</v>
      </c>
      <c r="Q32" s="64">
        <v>0</v>
      </c>
    </row>
    <row r="33" spans="1:17" ht="12.75">
      <c r="A33" s="32" t="s">
        <v>94</v>
      </c>
      <c r="B33" s="33" t="s">
        <v>24</v>
      </c>
      <c r="C33" s="33" t="s">
        <v>25</v>
      </c>
      <c r="D33" s="10">
        <v>5</v>
      </c>
      <c r="E33" s="38">
        <f t="shared" si="10"/>
        <v>25</v>
      </c>
      <c r="G33" s="17">
        <f t="shared" si="11"/>
        <v>0</v>
      </c>
      <c r="I33" s="22">
        <f t="shared" si="12"/>
        <v>0</v>
      </c>
      <c r="K33" s="15">
        <f t="shared" si="13"/>
        <v>0</v>
      </c>
      <c r="M33" s="50">
        <f t="shared" si="9"/>
        <v>0</v>
      </c>
      <c r="O33" s="28">
        <f t="shared" si="0"/>
        <v>0</v>
      </c>
      <c r="P33" s="75">
        <v>0</v>
      </c>
      <c r="Q33" s="64">
        <v>0</v>
      </c>
    </row>
    <row r="34" spans="1:17" ht="12.75">
      <c r="A34" s="32" t="s">
        <v>94</v>
      </c>
      <c r="B34" s="33" t="s">
        <v>28</v>
      </c>
      <c r="C34" s="33" t="s">
        <v>25</v>
      </c>
      <c r="D34" s="10">
        <v>4</v>
      </c>
      <c r="E34" s="38">
        <f t="shared" si="10"/>
        <v>20</v>
      </c>
      <c r="G34" s="17">
        <f t="shared" si="11"/>
        <v>0</v>
      </c>
      <c r="I34" s="22">
        <f t="shared" si="12"/>
        <v>0</v>
      </c>
      <c r="K34" s="15">
        <f t="shared" si="13"/>
        <v>0</v>
      </c>
      <c r="M34" s="50">
        <f t="shared" si="9"/>
        <v>0</v>
      </c>
      <c r="O34" s="28">
        <f t="shared" si="0"/>
        <v>0</v>
      </c>
      <c r="P34" s="75">
        <v>0</v>
      </c>
      <c r="Q34" s="64">
        <v>0</v>
      </c>
    </row>
    <row r="35" spans="1:17" ht="12.75">
      <c r="A35" s="32" t="s">
        <v>94</v>
      </c>
      <c r="B35" s="33" t="s">
        <v>27</v>
      </c>
      <c r="C35" s="33" t="s">
        <v>25</v>
      </c>
      <c r="D35" s="10">
        <v>4</v>
      </c>
      <c r="E35" s="38">
        <f t="shared" si="10"/>
        <v>20</v>
      </c>
      <c r="G35" s="17">
        <f t="shared" si="11"/>
        <v>0</v>
      </c>
      <c r="I35" s="22">
        <f t="shared" si="12"/>
        <v>0</v>
      </c>
      <c r="K35" s="15">
        <f t="shared" si="13"/>
        <v>0</v>
      </c>
      <c r="M35" s="50">
        <f t="shared" si="9"/>
        <v>0</v>
      </c>
      <c r="O35" s="28">
        <f t="shared" si="0"/>
        <v>0</v>
      </c>
      <c r="P35" s="75">
        <v>0</v>
      </c>
      <c r="Q35" s="64">
        <v>0</v>
      </c>
    </row>
    <row r="36" spans="1:17" ht="12.75">
      <c r="A36" s="32" t="s">
        <v>93</v>
      </c>
      <c r="B36" s="33" t="s">
        <v>19</v>
      </c>
      <c r="C36" s="33" t="s">
        <v>25</v>
      </c>
      <c r="D36" s="10">
        <v>1</v>
      </c>
      <c r="E36" s="38">
        <f aca="true" t="shared" si="14" ref="E36:E41">D36*Futter</f>
        <v>5</v>
      </c>
      <c r="F36" s="69">
        <v>1</v>
      </c>
      <c r="G36" s="17">
        <f aca="true" t="shared" si="15" ref="G36:G41">F36*Impfung</f>
        <v>1</v>
      </c>
      <c r="H36" s="100">
        <v>1</v>
      </c>
      <c r="I36" s="22">
        <f aca="true" t="shared" si="16" ref="I36:I41">H36*Entwurmung</f>
        <v>1</v>
      </c>
      <c r="J36" s="13">
        <v>1</v>
      </c>
      <c r="K36" s="15">
        <f aca="true" t="shared" si="17" ref="K36:K41">J36*Parasiten</f>
        <v>1</v>
      </c>
      <c r="M36" s="50">
        <f t="shared" si="9"/>
        <v>0</v>
      </c>
      <c r="N36" s="61"/>
      <c r="O36" s="28">
        <f t="shared" si="0"/>
        <v>0</v>
      </c>
      <c r="P36" s="75">
        <v>0</v>
      </c>
      <c r="Q36" s="64">
        <v>0</v>
      </c>
    </row>
    <row r="37" spans="1:17" ht="12.75">
      <c r="A37" s="32" t="s">
        <v>87</v>
      </c>
      <c r="B37" s="33" t="s">
        <v>107</v>
      </c>
      <c r="C37" s="33" t="s">
        <v>25</v>
      </c>
      <c r="D37" s="10">
        <v>6</v>
      </c>
      <c r="E37" s="38">
        <f t="shared" si="14"/>
        <v>30</v>
      </c>
      <c r="G37" s="17">
        <f t="shared" si="15"/>
        <v>0</v>
      </c>
      <c r="I37" s="22">
        <f t="shared" si="16"/>
        <v>0</v>
      </c>
      <c r="K37" s="15">
        <f t="shared" si="17"/>
        <v>0</v>
      </c>
      <c r="M37" s="50">
        <f t="shared" si="9"/>
        <v>0</v>
      </c>
      <c r="O37" s="28">
        <f t="shared" si="0"/>
        <v>0</v>
      </c>
      <c r="P37" s="75">
        <v>0</v>
      </c>
      <c r="Q37" s="64">
        <v>0</v>
      </c>
    </row>
    <row r="38" spans="1:17" ht="12.75">
      <c r="A38" s="32" t="s">
        <v>105</v>
      </c>
      <c r="B38" s="33" t="s">
        <v>106</v>
      </c>
      <c r="C38" s="33" t="s">
        <v>25</v>
      </c>
      <c r="D38" s="10">
        <v>2</v>
      </c>
      <c r="E38" s="38">
        <f t="shared" si="14"/>
        <v>10</v>
      </c>
      <c r="G38" s="17">
        <f t="shared" si="15"/>
        <v>0</v>
      </c>
      <c r="I38" s="22">
        <f t="shared" si="16"/>
        <v>0</v>
      </c>
      <c r="K38" s="15">
        <f t="shared" si="17"/>
        <v>0</v>
      </c>
      <c r="M38" s="50">
        <f t="shared" si="9"/>
        <v>0</v>
      </c>
      <c r="O38" s="28">
        <f t="shared" si="0"/>
        <v>0</v>
      </c>
      <c r="P38" s="75">
        <v>0</v>
      </c>
      <c r="Q38" s="64">
        <v>0</v>
      </c>
    </row>
    <row r="39" spans="1:18" s="1" customFormat="1" ht="12.75">
      <c r="A39" s="32" t="s">
        <v>83</v>
      </c>
      <c r="B39" s="33" t="s">
        <v>104</v>
      </c>
      <c r="C39" s="33" t="s">
        <v>25</v>
      </c>
      <c r="D39" s="10"/>
      <c r="E39" s="38">
        <f t="shared" si="14"/>
        <v>0</v>
      </c>
      <c r="F39" s="69">
        <v>10</v>
      </c>
      <c r="G39" s="17">
        <f t="shared" si="15"/>
        <v>10</v>
      </c>
      <c r="H39" s="100">
        <v>10</v>
      </c>
      <c r="I39" s="22">
        <f t="shared" si="16"/>
        <v>10</v>
      </c>
      <c r="J39" s="13">
        <v>10</v>
      </c>
      <c r="K39" s="15">
        <f t="shared" si="17"/>
        <v>10</v>
      </c>
      <c r="L39" s="72"/>
      <c r="M39" s="50">
        <f t="shared" si="9"/>
        <v>0</v>
      </c>
      <c r="N39" s="30"/>
      <c r="O39" s="28">
        <f aca="true" t="shared" si="18" ref="O39:O70">N39*KastrHündin</f>
        <v>0</v>
      </c>
      <c r="P39" s="75">
        <v>0</v>
      </c>
      <c r="Q39" s="64">
        <v>0</v>
      </c>
      <c r="R39" s="6"/>
    </row>
    <row r="40" spans="1:17" ht="12.75">
      <c r="A40" s="32" t="s">
        <v>82</v>
      </c>
      <c r="B40" s="33" t="s">
        <v>103</v>
      </c>
      <c r="C40" s="33" t="s">
        <v>25</v>
      </c>
      <c r="D40" s="10">
        <v>3</v>
      </c>
      <c r="E40" s="38">
        <f t="shared" si="14"/>
        <v>15</v>
      </c>
      <c r="G40" s="17">
        <f t="shared" si="15"/>
        <v>0</v>
      </c>
      <c r="I40" s="22">
        <f t="shared" si="16"/>
        <v>0</v>
      </c>
      <c r="K40" s="15">
        <f t="shared" si="17"/>
        <v>0</v>
      </c>
      <c r="M40" s="50">
        <f t="shared" si="9"/>
        <v>0</v>
      </c>
      <c r="O40" s="28">
        <f t="shared" si="18"/>
        <v>0</v>
      </c>
      <c r="P40" s="75">
        <v>0</v>
      </c>
      <c r="Q40" s="64">
        <v>0</v>
      </c>
    </row>
    <row r="41" spans="1:17" ht="12.75">
      <c r="A41" s="32" t="s">
        <v>79</v>
      </c>
      <c r="B41" s="33" t="s">
        <v>102</v>
      </c>
      <c r="C41" s="33" t="s">
        <v>25</v>
      </c>
      <c r="D41" s="10">
        <v>2</v>
      </c>
      <c r="E41" s="38">
        <f t="shared" si="14"/>
        <v>10</v>
      </c>
      <c r="G41" s="17">
        <f t="shared" si="15"/>
        <v>0</v>
      </c>
      <c r="I41" s="22">
        <f t="shared" si="16"/>
        <v>0</v>
      </c>
      <c r="K41" s="15">
        <f t="shared" si="17"/>
        <v>0</v>
      </c>
      <c r="M41" s="50">
        <f t="shared" si="9"/>
        <v>0</v>
      </c>
      <c r="O41" s="28">
        <f t="shared" si="18"/>
        <v>0</v>
      </c>
      <c r="P41" s="75">
        <v>0</v>
      </c>
      <c r="Q41" s="64">
        <v>0</v>
      </c>
    </row>
    <row r="42" spans="1:17" ht="12.75">
      <c r="A42" s="32" t="s">
        <v>77</v>
      </c>
      <c r="B42" s="33" t="s">
        <v>101</v>
      </c>
      <c r="C42" s="33" t="s">
        <v>25</v>
      </c>
      <c r="D42" s="10">
        <v>2</v>
      </c>
      <c r="E42" s="38">
        <f aca="true" t="shared" si="19" ref="E42:E64">D42*Futter</f>
        <v>10</v>
      </c>
      <c r="G42" s="17">
        <f aca="true" t="shared" si="20" ref="G42:G64">F42*Impfung</f>
        <v>0</v>
      </c>
      <c r="I42" s="22">
        <f aca="true" t="shared" si="21" ref="I42:I64">H42*Entwurmung</f>
        <v>0</v>
      </c>
      <c r="K42" s="15">
        <f aca="true" t="shared" si="22" ref="K42:K64">J42*Parasiten</f>
        <v>0</v>
      </c>
      <c r="M42" s="50">
        <f t="shared" si="9"/>
        <v>0</v>
      </c>
      <c r="N42" s="61"/>
      <c r="O42" s="28">
        <f t="shared" si="18"/>
        <v>0</v>
      </c>
      <c r="P42" s="75">
        <v>0</v>
      </c>
      <c r="Q42" s="64">
        <v>0</v>
      </c>
    </row>
    <row r="43" spans="1:17" ht="12.75">
      <c r="A43" s="32" t="s">
        <v>99</v>
      </c>
      <c r="B43" s="33" t="s">
        <v>116</v>
      </c>
      <c r="C43" s="33" t="s">
        <v>36</v>
      </c>
      <c r="D43" s="10">
        <v>5</v>
      </c>
      <c r="E43" s="38">
        <f t="shared" si="19"/>
        <v>25</v>
      </c>
      <c r="F43" s="69">
        <v>5</v>
      </c>
      <c r="G43" s="17">
        <f t="shared" si="20"/>
        <v>5</v>
      </c>
      <c r="I43" s="22">
        <f t="shared" si="21"/>
        <v>0</v>
      </c>
      <c r="K43" s="15">
        <f t="shared" si="22"/>
        <v>0</v>
      </c>
      <c r="M43" s="50">
        <f t="shared" si="9"/>
        <v>0</v>
      </c>
      <c r="O43" s="28">
        <f t="shared" si="18"/>
        <v>0</v>
      </c>
      <c r="P43" s="75">
        <v>0</v>
      </c>
      <c r="Q43" s="64">
        <v>0</v>
      </c>
    </row>
    <row r="44" spans="1:17" ht="12.75">
      <c r="A44" s="32" t="s">
        <v>99</v>
      </c>
      <c r="B44" s="33" t="s">
        <v>115</v>
      </c>
      <c r="C44" s="33" t="s">
        <v>36</v>
      </c>
      <c r="D44" s="10">
        <v>2</v>
      </c>
      <c r="E44" s="38">
        <f t="shared" si="19"/>
        <v>10</v>
      </c>
      <c r="G44" s="17">
        <f t="shared" si="20"/>
        <v>0</v>
      </c>
      <c r="I44" s="22">
        <f t="shared" si="21"/>
        <v>0</v>
      </c>
      <c r="K44" s="15">
        <f t="shared" si="22"/>
        <v>0</v>
      </c>
      <c r="M44" s="50">
        <f t="shared" si="9"/>
        <v>0</v>
      </c>
      <c r="O44" s="28">
        <f t="shared" si="18"/>
        <v>0</v>
      </c>
      <c r="P44" s="75">
        <v>0</v>
      </c>
      <c r="Q44" s="64">
        <v>0</v>
      </c>
    </row>
    <row r="45" spans="1:17" ht="12.75">
      <c r="A45" s="32" t="s">
        <v>99</v>
      </c>
      <c r="B45" s="33" t="s">
        <v>39</v>
      </c>
      <c r="C45" s="33" t="s">
        <v>36</v>
      </c>
      <c r="D45" s="10">
        <v>4</v>
      </c>
      <c r="E45" s="38">
        <f t="shared" si="19"/>
        <v>20</v>
      </c>
      <c r="F45" s="69">
        <v>5</v>
      </c>
      <c r="G45" s="17">
        <f t="shared" si="20"/>
        <v>5</v>
      </c>
      <c r="I45" s="22">
        <f t="shared" si="21"/>
        <v>0</v>
      </c>
      <c r="K45" s="15">
        <f t="shared" si="22"/>
        <v>0</v>
      </c>
      <c r="M45" s="50">
        <f t="shared" si="9"/>
        <v>0</v>
      </c>
      <c r="O45" s="28">
        <f t="shared" si="18"/>
        <v>0</v>
      </c>
      <c r="P45" s="75">
        <v>0</v>
      </c>
      <c r="Q45" s="64">
        <v>0</v>
      </c>
    </row>
    <row r="46" spans="1:17" ht="12.75">
      <c r="A46" s="32" t="s">
        <v>99</v>
      </c>
      <c r="B46" s="33" t="s">
        <v>100</v>
      </c>
      <c r="C46" s="33" t="s">
        <v>25</v>
      </c>
      <c r="D46" s="10">
        <v>12</v>
      </c>
      <c r="E46" s="38">
        <f t="shared" si="19"/>
        <v>60</v>
      </c>
      <c r="F46" s="69">
        <v>2</v>
      </c>
      <c r="G46" s="17">
        <f t="shared" si="20"/>
        <v>2</v>
      </c>
      <c r="H46" s="100">
        <v>1</v>
      </c>
      <c r="I46" s="22">
        <f t="shared" si="21"/>
        <v>1</v>
      </c>
      <c r="J46" s="13">
        <v>2</v>
      </c>
      <c r="K46" s="15">
        <f t="shared" si="22"/>
        <v>2</v>
      </c>
      <c r="M46" s="50">
        <f aca="true" t="shared" si="23" ref="M46:M64">L46*KastrRüde</f>
        <v>0</v>
      </c>
      <c r="O46" s="28">
        <f t="shared" si="18"/>
        <v>0</v>
      </c>
      <c r="P46" s="75">
        <v>0</v>
      </c>
      <c r="Q46" s="64">
        <v>0</v>
      </c>
    </row>
    <row r="47" spans="1:17" ht="12.75">
      <c r="A47" s="32" t="s">
        <v>61</v>
      </c>
      <c r="B47" s="33" t="s">
        <v>98</v>
      </c>
      <c r="C47" s="33" t="s">
        <v>25</v>
      </c>
      <c r="D47" s="10">
        <v>5</v>
      </c>
      <c r="E47" s="38">
        <f t="shared" si="19"/>
        <v>25</v>
      </c>
      <c r="G47" s="17">
        <f t="shared" si="20"/>
        <v>0</v>
      </c>
      <c r="I47" s="22">
        <f t="shared" si="21"/>
        <v>0</v>
      </c>
      <c r="K47" s="15">
        <f t="shared" si="22"/>
        <v>0</v>
      </c>
      <c r="M47" s="50">
        <f t="shared" si="23"/>
        <v>0</v>
      </c>
      <c r="O47" s="28">
        <f t="shared" si="18"/>
        <v>0</v>
      </c>
      <c r="P47" s="75">
        <v>0</v>
      </c>
      <c r="Q47" s="64">
        <v>0</v>
      </c>
    </row>
    <row r="48" spans="1:18" s="1" customFormat="1" ht="12.75">
      <c r="A48" s="32" t="s">
        <v>96</v>
      </c>
      <c r="B48" s="33" t="s">
        <v>97</v>
      </c>
      <c r="C48" s="33" t="s">
        <v>25</v>
      </c>
      <c r="D48" s="10">
        <v>2</v>
      </c>
      <c r="E48" s="38">
        <f t="shared" si="19"/>
        <v>10</v>
      </c>
      <c r="F48" s="69"/>
      <c r="G48" s="17">
        <f t="shared" si="20"/>
        <v>0</v>
      </c>
      <c r="H48" s="100"/>
      <c r="I48" s="22">
        <f t="shared" si="21"/>
        <v>0</v>
      </c>
      <c r="J48" s="13"/>
      <c r="K48" s="15">
        <f t="shared" si="22"/>
        <v>0</v>
      </c>
      <c r="L48" s="72"/>
      <c r="M48" s="50">
        <f t="shared" si="23"/>
        <v>0</v>
      </c>
      <c r="N48" s="30"/>
      <c r="O48" s="28">
        <f t="shared" si="18"/>
        <v>0</v>
      </c>
      <c r="P48" s="75">
        <v>0</v>
      </c>
      <c r="Q48" s="64">
        <v>0</v>
      </c>
      <c r="R48" s="6"/>
    </row>
    <row r="49" spans="1:17" ht="12.75">
      <c r="A49" s="32" t="s">
        <v>96</v>
      </c>
      <c r="B49" s="33" t="s">
        <v>11</v>
      </c>
      <c r="C49" s="33" t="s">
        <v>25</v>
      </c>
      <c r="D49" s="10">
        <v>6</v>
      </c>
      <c r="E49" s="38">
        <f t="shared" si="19"/>
        <v>30</v>
      </c>
      <c r="F49" s="69">
        <v>4</v>
      </c>
      <c r="G49" s="17">
        <f t="shared" si="20"/>
        <v>4</v>
      </c>
      <c r="H49" s="100">
        <v>3</v>
      </c>
      <c r="I49" s="22">
        <f t="shared" si="21"/>
        <v>3</v>
      </c>
      <c r="J49" s="13">
        <v>3</v>
      </c>
      <c r="K49" s="15">
        <f t="shared" si="22"/>
        <v>3</v>
      </c>
      <c r="L49" s="72">
        <v>1</v>
      </c>
      <c r="M49" s="50">
        <f t="shared" si="23"/>
        <v>25</v>
      </c>
      <c r="N49" s="30">
        <v>1</v>
      </c>
      <c r="O49" s="28">
        <f t="shared" si="18"/>
        <v>35</v>
      </c>
      <c r="P49" s="75">
        <v>0</v>
      </c>
      <c r="Q49" s="64">
        <v>0</v>
      </c>
    </row>
    <row r="50" spans="1:17" ht="12.75">
      <c r="A50" s="32" t="s">
        <v>53</v>
      </c>
      <c r="B50" s="33" t="s">
        <v>95</v>
      </c>
      <c r="C50" s="33" t="s">
        <v>25</v>
      </c>
      <c r="D50" s="10">
        <v>3</v>
      </c>
      <c r="E50" s="38">
        <f t="shared" si="19"/>
        <v>15</v>
      </c>
      <c r="F50" s="69">
        <v>3</v>
      </c>
      <c r="G50" s="17">
        <f t="shared" si="20"/>
        <v>3</v>
      </c>
      <c r="H50" s="100">
        <v>3</v>
      </c>
      <c r="I50" s="22">
        <f t="shared" si="21"/>
        <v>3</v>
      </c>
      <c r="J50" s="13">
        <v>3</v>
      </c>
      <c r="K50" s="15">
        <f t="shared" si="22"/>
        <v>3</v>
      </c>
      <c r="M50" s="50">
        <f t="shared" si="23"/>
        <v>0</v>
      </c>
      <c r="O50" s="28">
        <f t="shared" si="18"/>
        <v>0</v>
      </c>
      <c r="P50" s="75">
        <v>0</v>
      </c>
      <c r="Q50" s="64">
        <v>0</v>
      </c>
    </row>
    <row r="51" spans="1:17" ht="12.75">
      <c r="A51" s="32" t="s">
        <v>108</v>
      </c>
      <c r="B51" s="33" t="s">
        <v>111</v>
      </c>
      <c r="C51" s="33" t="s">
        <v>45</v>
      </c>
      <c r="D51" s="10">
        <v>3</v>
      </c>
      <c r="E51" s="38">
        <f t="shared" si="19"/>
        <v>15</v>
      </c>
      <c r="G51" s="17">
        <f t="shared" si="20"/>
        <v>0</v>
      </c>
      <c r="I51" s="22">
        <f t="shared" si="21"/>
        <v>0</v>
      </c>
      <c r="K51" s="15">
        <f t="shared" si="22"/>
        <v>0</v>
      </c>
      <c r="M51" s="50">
        <f t="shared" si="23"/>
        <v>0</v>
      </c>
      <c r="O51" s="28">
        <f t="shared" si="18"/>
        <v>0</v>
      </c>
      <c r="P51" s="75">
        <v>0</v>
      </c>
      <c r="Q51" s="64">
        <v>0</v>
      </c>
    </row>
    <row r="52" spans="1:17" ht="12.75">
      <c r="A52" s="32" t="s">
        <v>94</v>
      </c>
      <c r="B52" s="33" t="s">
        <v>110</v>
      </c>
      <c r="C52" s="33" t="s">
        <v>45</v>
      </c>
      <c r="E52" s="38">
        <f>D52*Futter</f>
        <v>0</v>
      </c>
      <c r="G52" s="17">
        <f>F52*Impfung</f>
        <v>0</v>
      </c>
      <c r="I52" s="22">
        <f>H52*Entwurmung</f>
        <v>0</v>
      </c>
      <c r="K52" s="15">
        <f>J52*Parasiten</f>
        <v>0</v>
      </c>
      <c r="M52" s="50">
        <f>L52*KastrRüde</f>
        <v>0</v>
      </c>
      <c r="O52" s="28">
        <f t="shared" si="18"/>
        <v>0</v>
      </c>
      <c r="P52" s="75">
        <v>15</v>
      </c>
      <c r="Q52" s="64">
        <v>0</v>
      </c>
    </row>
    <row r="53" spans="1:17" ht="12.75">
      <c r="A53" s="32" t="s">
        <v>94</v>
      </c>
      <c r="B53" s="33" t="s">
        <v>14</v>
      </c>
      <c r="C53" s="33" t="s">
        <v>45</v>
      </c>
      <c r="D53" s="10">
        <v>1</v>
      </c>
      <c r="E53" s="38">
        <f t="shared" si="19"/>
        <v>5</v>
      </c>
      <c r="G53" s="17">
        <f t="shared" si="20"/>
        <v>0</v>
      </c>
      <c r="I53" s="22">
        <f t="shared" si="21"/>
        <v>0</v>
      </c>
      <c r="K53" s="15">
        <f t="shared" si="22"/>
        <v>0</v>
      </c>
      <c r="M53" s="50">
        <f t="shared" si="23"/>
        <v>0</v>
      </c>
      <c r="O53" s="28">
        <f t="shared" si="18"/>
        <v>0</v>
      </c>
      <c r="P53" s="75">
        <v>0</v>
      </c>
      <c r="Q53" s="64">
        <v>0</v>
      </c>
    </row>
    <row r="54" spans="1:17" ht="12.75">
      <c r="A54" s="32" t="s">
        <v>94</v>
      </c>
      <c r="B54" s="33" t="s">
        <v>14</v>
      </c>
      <c r="C54" s="33" t="s">
        <v>45</v>
      </c>
      <c r="E54" s="38">
        <f>D54*Futter</f>
        <v>0</v>
      </c>
      <c r="F54" s="69">
        <v>5</v>
      </c>
      <c r="G54" s="17">
        <f>F54*Impfung</f>
        <v>5</v>
      </c>
      <c r="I54" s="22">
        <f>H54*Entwurmung</f>
        <v>0</v>
      </c>
      <c r="K54" s="15">
        <f>J54*Parasiten</f>
        <v>0</v>
      </c>
      <c r="M54" s="50">
        <f>L54*KastrRüde</f>
        <v>0</v>
      </c>
      <c r="O54" s="28">
        <f t="shared" si="18"/>
        <v>0</v>
      </c>
      <c r="P54" s="75">
        <v>0</v>
      </c>
      <c r="Q54" s="64">
        <v>0</v>
      </c>
    </row>
    <row r="55" spans="1:17" ht="12.75">
      <c r="A55" s="32" t="s">
        <v>94</v>
      </c>
      <c r="B55" s="33" t="s">
        <v>14</v>
      </c>
      <c r="C55" s="33" t="s">
        <v>45</v>
      </c>
      <c r="E55" s="38">
        <f t="shared" si="19"/>
        <v>0</v>
      </c>
      <c r="G55" s="17">
        <f t="shared" si="20"/>
        <v>0</v>
      </c>
      <c r="H55" s="100">
        <v>5</v>
      </c>
      <c r="I55" s="22">
        <f t="shared" si="21"/>
        <v>5</v>
      </c>
      <c r="K55" s="15">
        <f t="shared" si="22"/>
        <v>0</v>
      </c>
      <c r="M55" s="50">
        <f t="shared" si="23"/>
        <v>0</v>
      </c>
      <c r="O55" s="28">
        <f t="shared" si="18"/>
        <v>0</v>
      </c>
      <c r="P55" s="75">
        <v>0</v>
      </c>
      <c r="Q55" s="64">
        <v>0</v>
      </c>
    </row>
    <row r="56" spans="1:17" ht="12.75">
      <c r="A56" s="32" t="s">
        <v>94</v>
      </c>
      <c r="B56" s="33" t="s">
        <v>14</v>
      </c>
      <c r="C56" s="33" t="s">
        <v>45</v>
      </c>
      <c r="E56" s="38">
        <f t="shared" si="19"/>
        <v>0</v>
      </c>
      <c r="G56" s="17">
        <f t="shared" si="20"/>
        <v>0</v>
      </c>
      <c r="I56" s="22">
        <f t="shared" si="21"/>
        <v>0</v>
      </c>
      <c r="J56" s="13">
        <v>5</v>
      </c>
      <c r="K56" s="15">
        <f t="shared" si="22"/>
        <v>5</v>
      </c>
      <c r="M56" s="50">
        <f t="shared" si="23"/>
        <v>0</v>
      </c>
      <c r="O56" s="28">
        <f t="shared" si="18"/>
        <v>0</v>
      </c>
      <c r="P56" s="75">
        <v>0</v>
      </c>
      <c r="Q56" s="64">
        <v>0</v>
      </c>
    </row>
    <row r="57" spans="1:17" ht="12.75">
      <c r="A57" s="32" t="s">
        <v>93</v>
      </c>
      <c r="B57" s="33" t="s">
        <v>14</v>
      </c>
      <c r="C57" s="33" t="s">
        <v>45</v>
      </c>
      <c r="E57" s="38">
        <f t="shared" si="19"/>
        <v>0</v>
      </c>
      <c r="G57" s="17">
        <f t="shared" si="20"/>
        <v>0</v>
      </c>
      <c r="I57" s="22">
        <f t="shared" si="21"/>
        <v>0</v>
      </c>
      <c r="K57" s="15">
        <f t="shared" si="22"/>
        <v>0</v>
      </c>
      <c r="M57" s="50">
        <f t="shared" si="23"/>
        <v>0</v>
      </c>
      <c r="O57" s="28">
        <f t="shared" si="18"/>
        <v>0</v>
      </c>
      <c r="P57" s="75">
        <v>5</v>
      </c>
      <c r="Q57" s="64">
        <v>0</v>
      </c>
    </row>
    <row r="58" spans="1:17" ht="12.75">
      <c r="A58" s="32" t="s">
        <v>91</v>
      </c>
      <c r="B58" s="33" t="s">
        <v>92</v>
      </c>
      <c r="C58" s="33" t="s">
        <v>45</v>
      </c>
      <c r="E58" s="38">
        <f t="shared" si="19"/>
        <v>0</v>
      </c>
      <c r="G58" s="17">
        <f t="shared" si="20"/>
        <v>0</v>
      </c>
      <c r="I58" s="22">
        <f t="shared" si="21"/>
        <v>0</v>
      </c>
      <c r="K58" s="15">
        <f t="shared" si="22"/>
        <v>0</v>
      </c>
      <c r="M58" s="50">
        <f t="shared" si="23"/>
        <v>0</v>
      </c>
      <c r="O58" s="28">
        <f t="shared" si="18"/>
        <v>0</v>
      </c>
      <c r="P58" s="75">
        <v>15</v>
      </c>
      <c r="Q58" s="64">
        <v>0</v>
      </c>
    </row>
    <row r="59" spans="1:17" ht="12.75">
      <c r="A59" s="32" t="s">
        <v>91</v>
      </c>
      <c r="B59" s="33" t="s">
        <v>14</v>
      </c>
      <c r="C59" s="33" t="s">
        <v>45</v>
      </c>
      <c r="D59" s="55"/>
      <c r="E59" s="56">
        <f t="shared" si="19"/>
        <v>0</v>
      </c>
      <c r="F59" s="80"/>
      <c r="G59" s="57">
        <f t="shared" si="20"/>
        <v>0</v>
      </c>
      <c r="I59" s="22">
        <f t="shared" si="21"/>
        <v>0</v>
      </c>
      <c r="J59" s="58"/>
      <c r="K59" s="59">
        <f t="shared" si="22"/>
        <v>0</v>
      </c>
      <c r="L59" s="81"/>
      <c r="M59" s="60">
        <f t="shared" si="23"/>
        <v>0</v>
      </c>
      <c r="N59" s="61"/>
      <c r="O59" s="28">
        <f t="shared" si="18"/>
        <v>0</v>
      </c>
      <c r="P59" s="82">
        <v>15</v>
      </c>
      <c r="Q59" s="65">
        <v>0</v>
      </c>
    </row>
    <row r="60" spans="1:17" ht="12.75">
      <c r="A60" s="32" t="s">
        <v>89</v>
      </c>
      <c r="B60" s="33" t="s">
        <v>14</v>
      </c>
      <c r="C60" s="33" t="s">
        <v>45</v>
      </c>
      <c r="E60" s="38">
        <f t="shared" si="19"/>
        <v>0</v>
      </c>
      <c r="G60" s="17">
        <f t="shared" si="20"/>
        <v>0</v>
      </c>
      <c r="I60" s="22">
        <f t="shared" si="21"/>
        <v>0</v>
      </c>
      <c r="K60" s="15">
        <f t="shared" si="22"/>
        <v>0</v>
      </c>
      <c r="M60" s="50">
        <f t="shared" si="23"/>
        <v>0</v>
      </c>
      <c r="O60" s="28">
        <f t="shared" si="18"/>
        <v>0</v>
      </c>
      <c r="P60" s="75">
        <v>30</v>
      </c>
      <c r="Q60" s="64">
        <v>0</v>
      </c>
    </row>
    <row r="61" spans="1:17" ht="12.75">
      <c r="A61" s="32" t="s">
        <v>89</v>
      </c>
      <c r="B61" s="33" t="s">
        <v>14</v>
      </c>
      <c r="C61" s="33" t="s">
        <v>45</v>
      </c>
      <c r="E61" s="38">
        <f t="shared" si="19"/>
        <v>0</v>
      </c>
      <c r="G61" s="17">
        <f t="shared" si="20"/>
        <v>0</v>
      </c>
      <c r="I61" s="22">
        <f t="shared" si="21"/>
        <v>0</v>
      </c>
      <c r="K61" s="15">
        <f t="shared" si="22"/>
        <v>0</v>
      </c>
      <c r="M61" s="50">
        <f t="shared" si="23"/>
        <v>0</v>
      </c>
      <c r="O61" s="28">
        <f t="shared" si="18"/>
        <v>0</v>
      </c>
      <c r="P61" s="75">
        <v>30</v>
      </c>
      <c r="Q61" s="64">
        <v>0</v>
      </c>
    </row>
    <row r="62" spans="1:17" ht="12.75">
      <c r="A62" s="32" t="s">
        <v>89</v>
      </c>
      <c r="B62" s="33" t="s">
        <v>90</v>
      </c>
      <c r="C62" s="33" t="s">
        <v>45</v>
      </c>
      <c r="E62" s="38">
        <f t="shared" si="19"/>
        <v>0</v>
      </c>
      <c r="G62" s="17">
        <f t="shared" si="20"/>
        <v>0</v>
      </c>
      <c r="I62" s="22">
        <f t="shared" si="21"/>
        <v>0</v>
      </c>
      <c r="K62" s="15">
        <f t="shared" si="22"/>
        <v>0</v>
      </c>
      <c r="M62" s="50">
        <f t="shared" si="23"/>
        <v>0</v>
      </c>
      <c r="O62" s="28">
        <f t="shared" si="18"/>
        <v>0</v>
      </c>
      <c r="P62" s="75">
        <v>20</v>
      </c>
      <c r="Q62" s="64">
        <v>0</v>
      </c>
    </row>
    <row r="63" spans="1:17" ht="12.75">
      <c r="A63" s="32" t="s">
        <v>89</v>
      </c>
      <c r="B63" s="33" t="s">
        <v>14</v>
      </c>
      <c r="C63" s="33" t="s">
        <v>45</v>
      </c>
      <c r="E63" s="38">
        <f t="shared" si="19"/>
        <v>0</v>
      </c>
      <c r="G63" s="17">
        <f t="shared" si="20"/>
        <v>0</v>
      </c>
      <c r="I63" s="22">
        <f t="shared" si="21"/>
        <v>0</v>
      </c>
      <c r="K63" s="15">
        <f t="shared" si="22"/>
        <v>0</v>
      </c>
      <c r="M63" s="50">
        <f t="shared" si="23"/>
        <v>0</v>
      </c>
      <c r="O63" s="28">
        <f t="shared" si="18"/>
        <v>0</v>
      </c>
      <c r="P63" s="75">
        <v>10</v>
      </c>
      <c r="Q63" s="64">
        <v>0</v>
      </c>
    </row>
    <row r="64" spans="1:17" ht="12.75">
      <c r="A64" s="32" t="s">
        <v>88</v>
      </c>
      <c r="B64" s="33" t="s">
        <v>14</v>
      </c>
      <c r="C64" s="33" t="s">
        <v>45</v>
      </c>
      <c r="E64" s="38">
        <f t="shared" si="19"/>
        <v>0</v>
      </c>
      <c r="G64" s="17">
        <f t="shared" si="20"/>
        <v>0</v>
      </c>
      <c r="I64" s="22">
        <f t="shared" si="21"/>
        <v>0</v>
      </c>
      <c r="K64" s="15">
        <f t="shared" si="22"/>
        <v>0</v>
      </c>
      <c r="M64" s="50">
        <f t="shared" si="23"/>
        <v>0</v>
      </c>
      <c r="O64" s="28">
        <f t="shared" si="18"/>
        <v>0</v>
      </c>
      <c r="P64" s="75">
        <v>25</v>
      </c>
      <c r="Q64" s="64">
        <v>0</v>
      </c>
    </row>
    <row r="65" spans="1:17" ht="12.75">
      <c r="A65" s="32" t="s">
        <v>87</v>
      </c>
      <c r="B65" s="33" t="s">
        <v>14</v>
      </c>
      <c r="C65" s="33" t="s">
        <v>45</v>
      </c>
      <c r="E65" s="38">
        <f aca="true" t="shared" si="24" ref="E65:E72">D65*Futter</f>
        <v>0</v>
      </c>
      <c r="G65" s="17">
        <f aca="true" t="shared" si="25" ref="G65:G72">F65*Impfung</f>
        <v>0</v>
      </c>
      <c r="I65" s="22">
        <f aca="true" t="shared" si="26" ref="I65:I72">H65*Entwurmung</f>
        <v>0</v>
      </c>
      <c r="K65" s="15">
        <f aca="true" t="shared" si="27" ref="K65:K72">J65*Parasiten</f>
        <v>0</v>
      </c>
      <c r="M65" s="50">
        <f aca="true" t="shared" si="28" ref="M65:M72">L65*KastrRüde</f>
        <v>0</v>
      </c>
      <c r="O65" s="28">
        <f t="shared" si="18"/>
        <v>0</v>
      </c>
      <c r="P65" s="75">
        <v>20</v>
      </c>
      <c r="Q65" s="64">
        <v>0</v>
      </c>
    </row>
    <row r="66" spans="1:17" ht="12.75">
      <c r="A66" s="32" t="s">
        <v>85</v>
      </c>
      <c r="B66" s="33" t="s">
        <v>86</v>
      </c>
      <c r="C66" s="33" t="s">
        <v>45</v>
      </c>
      <c r="E66" s="38">
        <f t="shared" si="24"/>
        <v>0</v>
      </c>
      <c r="G66" s="17">
        <f t="shared" si="25"/>
        <v>0</v>
      </c>
      <c r="I66" s="22">
        <f t="shared" si="26"/>
        <v>0</v>
      </c>
      <c r="K66" s="15">
        <f t="shared" si="27"/>
        <v>0</v>
      </c>
      <c r="M66" s="50">
        <f t="shared" si="28"/>
        <v>0</v>
      </c>
      <c r="O66" s="28">
        <f t="shared" si="18"/>
        <v>0</v>
      </c>
      <c r="P66" s="75">
        <v>20</v>
      </c>
      <c r="Q66" s="64">
        <v>0</v>
      </c>
    </row>
    <row r="67" spans="1:17" ht="12.75">
      <c r="A67" s="32" t="s">
        <v>83</v>
      </c>
      <c r="B67" s="33" t="s">
        <v>84</v>
      </c>
      <c r="C67" s="33" t="s">
        <v>45</v>
      </c>
      <c r="E67" s="38">
        <f t="shared" si="24"/>
        <v>0</v>
      </c>
      <c r="G67" s="17">
        <f t="shared" si="25"/>
        <v>0</v>
      </c>
      <c r="I67" s="22">
        <f t="shared" si="26"/>
        <v>0</v>
      </c>
      <c r="K67" s="15">
        <f t="shared" si="27"/>
        <v>0</v>
      </c>
      <c r="L67" s="72">
        <v>0.4</v>
      </c>
      <c r="M67" s="50">
        <f t="shared" si="28"/>
        <v>10</v>
      </c>
      <c r="O67" s="28">
        <f t="shared" si="18"/>
        <v>0</v>
      </c>
      <c r="P67" s="75">
        <v>0</v>
      </c>
      <c r="Q67" s="64">
        <v>0</v>
      </c>
    </row>
    <row r="68" spans="1:17" ht="12.75">
      <c r="A68" s="32" t="s">
        <v>82</v>
      </c>
      <c r="B68" s="33" t="s">
        <v>14</v>
      </c>
      <c r="C68" s="33" t="s">
        <v>45</v>
      </c>
      <c r="E68" s="38">
        <f t="shared" si="24"/>
        <v>0</v>
      </c>
      <c r="G68" s="17">
        <f t="shared" si="25"/>
        <v>0</v>
      </c>
      <c r="I68" s="22">
        <f t="shared" si="26"/>
        <v>0</v>
      </c>
      <c r="K68" s="15">
        <f t="shared" si="27"/>
        <v>0</v>
      </c>
      <c r="L68" s="72">
        <v>4</v>
      </c>
      <c r="M68" s="50">
        <f t="shared" si="28"/>
        <v>100</v>
      </c>
      <c r="O68" s="28">
        <f t="shared" si="18"/>
        <v>0</v>
      </c>
      <c r="P68" s="75">
        <v>0</v>
      </c>
      <c r="Q68" s="64">
        <v>0</v>
      </c>
    </row>
    <row r="69" spans="1:17" ht="12.75">
      <c r="A69" s="32" t="s">
        <v>81</v>
      </c>
      <c r="B69" s="33" t="s">
        <v>14</v>
      </c>
      <c r="C69" s="33" t="s">
        <v>45</v>
      </c>
      <c r="D69" s="10">
        <v>4</v>
      </c>
      <c r="E69" s="38">
        <f t="shared" si="24"/>
        <v>20</v>
      </c>
      <c r="G69" s="17">
        <f t="shared" si="25"/>
        <v>0</v>
      </c>
      <c r="I69" s="22">
        <f t="shared" si="26"/>
        <v>0</v>
      </c>
      <c r="K69" s="15">
        <f t="shared" si="27"/>
        <v>0</v>
      </c>
      <c r="M69" s="50">
        <f t="shared" si="28"/>
        <v>0</v>
      </c>
      <c r="O69" s="28">
        <f t="shared" si="18"/>
        <v>0</v>
      </c>
      <c r="P69" s="75">
        <v>0</v>
      </c>
      <c r="Q69" s="64">
        <v>0</v>
      </c>
    </row>
    <row r="70" spans="1:17" ht="12.75">
      <c r="A70" s="32" t="s">
        <v>79</v>
      </c>
      <c r="B70" s="33" t="s">
        <v>80</v>
      </c>
      <c r="C70" s="33" t="s">
        <v>45</v>
      </c>
      <c r="E70" s="38">
        <f t="shared" si="24"/>
        <v>0</v>
      </c>
      <c r="F70" s="69">
        <v>10</v>
      </c>
      <c r="G70" s="17">
        <f t="shared" si="25"/>
        <v>10</v>
      </c>
      <c r="I70" s="22">
        <f t="shared" si="26"/>
        <v>0</v>
      </c>
      <c r="J70" s="13">
        <v>3</v>
      </c>
      <c r="K70" s="15">
        <f t="shared" si="27"/>
        <v>3</v>
      </c>
      <c r="M70" s="50">
        <f t="shared" si="28"/>
        <v>0</v>
      </c>
      <c r="N70" s="30">
        <v>0.43</v>
      </c>
      <c r="O70" s="28">
        <f t="shared" si="18"/>
        <v>15.049999999999999</v>
      </c>
      <c r="P70" s="75">
        <v>17</v>
      </c>
      <c r="Q70" s="64">
        <v>0</v>
      </c>
    </row>
    <row r="71" spans="1:17" ht="12.75">
      <c r="A71" s="32" t="s">
        <v>79</v>
      </c>
      <c r="B71" s="33" t="s">
        <v>14</v>
      </c>
      <c r="C71" s="33" t="s">
        <v>45</v>
      </c>
      <c r="E71" s="38">
        <f t="shared" si="24"/>
        <v>0</v>
      </c>
      <c r="G71" s="17">
        <f t="shared" si="25"/>
        <v>0</v>
      </c>
      <c r="I71" s="22">
        <f t="shared" si="26"/>
        <v>0</v>
      </c>
      <c r="K71" s="15">
        <f t="shared" si="27"/>
        <v>0</v>
      </c>
      <c r="M71" s="50">
        <f t="shared" si="28"/>
        <v>0</v>
      </c>
      <c r="O71" s="28">
        <f aca="true" t="shared" si="29" ref="O71:O102">N71*KastrHündin</f>
        <v>0</v>
      </c>
      <c r="P71" s="75">
        <v>15</v>
      </c>
      <c r="Q71" s="64">
        <v>0</v>
      </c>
    </row>
    <row r="72" spans="1:17" ht="12.75">
      <c r="A72" s="32" t="s">
        <v>77</v>
      </c>
      <c r="B72" s="33" t="s">
        <v>78</v>
      </c>
      <c r="C72" s="33" t="s">
        <v>45</v>
      </c>
      <c r="E72" s="38">
        <f t="shared" si="24"/>
        <v>0</v>
      </c>
      <c r="G72" s="17">
        <f t="shared" si="25"/>
        <v>0</v>
      </c>
      <c r="I72" s="22">
        <f t="shared" si="26"/>
        <v>0</v>
      </c>
      <c r="K72" s="15">
        <f t="shared" si="27"/>
        <v>0</v>
      </c>
      <c r="M72" s="50">
        <f t="shared" si="28"/>
        <v>0</v>
      </c>
      <c r="O72" s="28">
        <f t="shared" si="29"/>
        <v>0</v>
      </c>
      <c r="P72" s="75">
        <v>20</v>
      </c>
      <c r="Q72" s="64">
        <v>0</v>
      </c>
    </row>
    <row r="73" spans="1:17" ht="12.75">
      <c r="A73" s="32" t="s">
        <v>74</v>
      </c>
      <c r="B73" s="33" t="s">
        <v>76</v>
      </c>
      <c r="C73" s="33" t="s">
        <v>45</v>
      </c>
      <c r="E73" s="38">
        <f aca="true" t="shared" si="30" ref="E73:E83">D73*Futter</f>
        <v>0</v>
      </c>
      <c r="G73" s="17">
        <f aca="true" t="shared" si="31" ref="G73:G83">F73*Impfung</f>
        <v>0</v>
      </c>
      <c r="I73" s="22">
        <f aca="true" t="shared" si="32" ref="I73:I83">H73*Entwurmung</f>
        <v>0</v>
      </c>
      <c r="K73" s="15">
        <f aca="true" t="shared" si="33" ref="K73:K83">J73*Parasiten</f>
        <v>0</v>
      </c>
      <c r="M73" s="50">
        <f aca="true" t="shared" si="34" ref="M73:M83">L73*KastrRüde</f>
        <v>0</v>
      </c>
      <c r="O73" s="28">
        <f t="shared" si="29"/>
        <v>0</v>
      </c>
      <c r="P73" s="75">
        <v>15</v>
      </c>
      <c r="Q73" s="64">
        <v>0</v>
      </c>
    </row>
    <row r="74" spans="1:17" ht="12.75">
      <c r="A74" s="32" t="s">
        <v>74</v>
      </c>
      <c r="B74" s="33" t="s">
        <v>75</v>
      </c>
      <c r="C74" s="33" t="s">
        <v>45</v>
      </c>
      <c r="E74" s="38">
        <f t="shared" si="30"/>
        <v>0</v>
      </c>
      <c r="F74" s="69">
        <v>20</v>
      </c>
      <c r="G74" s="17">
        <f t="shared" si="31"/>
        <v>20</v>
      </c>
      <c r="I74" s="22">
        <f t="shared" si="32"/>
        <v>0</v>
      </c>
      <c r="K74" s="15">
        <f t="shared" si="33"/>
        <v>0</v>
      </c>
      <c r="M74" s="50">
        <f t="shared" si="34"/>
        <v>0</v>
      </c>
      <c r="O74" s="28">
        <f t="shared" si="29"/>
        <v>0</v>
      </c>
      <c r="P74" s="75">
        <v>0</v>
      </c>
      <c r="Q74" s="64">
        <v>0</v>
      </c>
    </row>
    <row r="75" spans="1:17" ht="12.75">
      <c r="A75" s="32" t="s">
        <v>72</v>
      </c>
      <c r="B75" s="33" t="s">
        <v>73</v>
      </c>
      <c r="C75" s="33" t="s">
        <v>45</v>
      </c>
      <c r="D75" s="55"/>
      <c r="E75" s="56">
        <f t="shared" si="30"/>
        <v>0</v>
      </c>
      <c r="F75" s="80"/>
      <c r="G75" s="57">
        <f t="shared" si="31"/>
        <v>0</v>
      </c>
      <c r="I75" s="22">
        <f t="shared" si="32"/>
        <v>0</v>
      </c>
      <c r="J75" s="58"/>
      <c r="K75" s="59">
        <f t="shared" si="33"/>
        <v>0</v>
      </c>
      <c r="L75" s="81"/>
      <c r="M75" s="60">
        <f t="shared" si="34"/>
        <v>0</v>
      </c>
      <c r="N75" s="61"/>
      <c r="O75" s="28">
        <f t="shared" si="29"/>
        <v>0</v>
      </c>
      <c r="P75" s="82">
        <v>10</v>
      </c>
      <c r="Q75" s="65">
        <v>0</v>
      </c>
    </row>
    <row r="76" spans="1:17" ht="12.75">
      <c r="A76" s="32" t="s">
        <v>72</v>
      </c>
      <c r="B76" s="33" t="s">
        <v>14</v>
      </c>
      <c r="C76" s="33" t="s">
        <v>45</v>
      </c>
      <c r="D76" s="10">
        <v>1</v>
      </c>
      <c r="E76" s="38">
        <f t="shared" si="30"/>
        <v>5</v>
      </c>
      <c r="G76" s="17">
        <f t="shared" si="31"/>
        <v>0</v>
      </c>
      <c r="I76" s="22">
        <f t="shared" si="32"/>
        <v>0</v>
      </c>
      <c r="K76" s="15">
        <f t="shared" si="33"/>
        <v>0</v>
      </c>
      <c r="M76" s="50">
        <f t="shared" si="34"/>
        <v>0</v>
      </c>
      <c r="O76" s="28">
        <f t="shared" si="29"/>
        <v>0</v>
      </c>
      <c r="P76" s="75">
        <v>0</v>
      </c>
      <c r="Q76" s="64">
        <v>0</v>
      </c>
    </row>
    <row r="77" spans="1:17" ht="12.75">
      <c r="A77" s="32" t="s">
        <v>70</v>
      </c>
      <c r="B77" s="33" t="s">
        <v>14</v>
      </c>
      <c r="C77" s="33" t="s">
        <v>45</v>
      </c>
      <c r="D77" s="10">
        <v>2</v>
      </c>
      <c r="E77" s="38">
        <f t="shared" si="30"/>
        <v>10</v>
      </c>
      <c r="G77" s="17">
        <f t="shared" si="31"/>
        <v>0</v>
      </c>
      <c r="I77" s="22">
        <f t="shared" si="32"/>
        <v>0</v>
      </c>
      <c r="K77" s="15">
        <f t="shared" si="33"/>
        <v>0</v>
      </c>
      <c r="M77" s="50">
        <f t="shared" si="34"/>
        <v>0</v>
      </c>
      <c r="O77" s="28">
        <f t="shared" si="29"/>
        <v>0</v>
      </c>
      <c r="P77" s="75">
        <v>1</v>
      </c>
      <c r="Q77" s="64">
        <v>0</v>
      </c>
    </row>
    <row r="78" spans="1:17" ht="12.75">
      <c r="A78" s="32" t="s">
        <v>70</v>
      </c>
      <c r="B78" s="33" t="s">
        <v>71</v>
      </c>
      <c r="C78" s="33" t="s">
        <v>45</v>
      </c>
      <c r="E78" s="38">
        <f t="shared" si="30"/>
        <v>0</v>
      </c>
      <c r="G78" s="17">
        <f t="shared" si="31"/>
        <v>0</v>
      </c>
      <c r="I78" s="22">
        <f t="shared" si="32"/>
        <v>0</v>
      </c>
      <c r="K78" s="15">
        <f t="shared" si="33"/>
        <v>0</v>
      </c>
      <c r="M78" s="50">
        <f t="shared" si="34"/>
        <v>0</v>
      </c>
      <c r="O78" s="28">
        <f t="shared" si="29"/>
        <v>0</v>
      </c>
      <c r="P78" s="75">
        <v>10</v>
      </c>
      <c r="Q78" s="64">
        <v>0</v>
      </c>
    </row>
    <row r="79" spans="1:17" ht="12.75">
      <c r="A79" s="32" t="s">
        <v>70</v>
      </c>
      <c r="B79" s="33" t="s">
        <v>14</v>
      </c>
      <c r="C79" s="33" t="s">
        <v>45</v>
      </c>
      <c r="E79" s="38">
        <f t="shared" si="30"/>
        <v>0</v>
      </c>
      <c r="G79" s="17">
        <f t="shared" si="31"/>
        <v>0</v>
      </c>
      <c r="I79" s="22">
        <f t="shared" si="32"/>
        <v>0</v>
      </c>
      <c r="K79" s="15">
        <f t="shared" si="33"/>
        <v>0</v>
      </c>
      <c r="M79" s="50">
        <f t="shared" si="34"/>
        <v>0</v>
      </c>
      <c r="O79" s="28">
        <f t="shared" si="29"/>
        <v>0</v>
      </c>
      <c r="P79" s="75">
        <v>20</v>
      </c>
      <c r="Q79" s="64">
        <v>0</v>
      </c>
    </row>
    <row r="80" spans="1:17" ht="12.75">
      <c r="A80" s="32" t="s">
        <v>70</v>
      </c>
      <c r="B80" s="33" t="s">
        <v>14</v>
      </c>
      <c r="C80" s="33" t="s">
        <v>45</v>
      </c>
      <c r="D80" s="10">
        <v>5</v>
      </c>
      <c r="E80" s="38">
        <f t="shared" si="30"/>
        <v>25</v>
      </c>
      <c r="G80" s="17">
        <f t="shared" si="31"/>
        <v>0</v>
      </c>
      <c r="I80" s="22">
        <f t="shared" si="32"/>
        <v>0</v>
      </c>
      <c r="K80" s="15">
        <f t="shared" si="33"/>
        <v>0</v>
      </c>
      <c r="M80" s="50">
        <f t="shared" si="34"/>
        <v>0</v>
      </c>
      <c r="O80" s="28">
        <f t="shared" si="29"/>
        <v>0</v>
      </c>
      <c r="P80" s="75">
        <v>0</v>
      </c>
      <c r="Q80" s="64">
        <v>0</v>
      </c>
    </row>
    <row r="81" spans="1:17" ht="12.75">
      <c r="A81" s="32" t="s">
        <v>69</v>
      </c>
      <c r="B81" s="33" t="s">
        <v>14</v>
      </c>
      <c r="C81" s="33" t="s">
        <v>45</v>
      </c>
      <c r="E81" s="38">
        <f t="shared" si="30"/>
        <v>0</v>
      </c>
      <c r="G81" s="17">
        <f t="shared" si="31"/>
        <v>0</v>
      </c>
      <c r="I81" s="22">
        <f t="shared" si="32"/>
        <v>0</v>
      </c>
      <c r="K81" s="15">
        <f t="shared" si="33"/>
        <v>0</v>
      </c>
      <c r="M81" s="50">
        <f t="shared" si="34"/>
        <v>0</v>
      </c>
      <c r="O81" s="28">
        <f t="shared" si="29"/>
        <v>0</v>
      </c>
      <c r="P81" s="75">
        <v>30</v>
      </c>
      <c r="Q81" s="64">
        <v>0</v>
      </c>
    </row>
    <row r="82" spans="1:17" ht="12.75">
      <c r="A82" s="32" t="s">
        <v>65</v>
      </c>
      <c r="B82" s="33" t="s">
        <v>68</v>
      </c>
      <c r="C82" s="33" t="s">
        <v>45</v>
      </c>
      <c r="D82" s="10">
        <v>4</v>
      </c>
      <c r="E82" s="38">
        <f t="shared" si="30"/>
        <v>20</v>
      </c>
      <c r="G82" s="17">
        <f t="shared" si="31"/>
        <v>0</v>
      </c>
      <c r="I82" s="22">
        <f t="shared" si="32"/>
        <v>0</v>
      </c>
      <c r="K82" s="15">
        <f t="shared" si="33"/>
        <v>0</v>
      </c>
      <c r="M82" s="50">
        <f t="shared" si="34"/>
        <v>0</v>
      </c>
      <c r="O82" s="28">
        <f t="shared" si="29"/>
        <v>0</v>
      </c>
      <c r="P82" s="75">
        <v>0</v>
      </c>
      <c r="Q82" s="64">
        <v>0</v>
      </c>
    </row>
    <row r="83" spans="1:17" ht="12.75">
      <c r="A83" s="32" t="s">
        <v>65</v>
      </c>
      <c r="B83" s="33" t="s">
        <v>14</v>
      </c>
      <c r="C83" s="33" t="s">
        <v>45</v>
      </c>
      <c r="D83" s="10">
        <v>2</v>
      </c>
      <c r="E83" s="38">
        <f t="shared" si="30"/>
        <v>10</v>
      </c>
      <c r="G83" s="17">
        <f t="shared" si="31"/>
        <v>0</v>
      </c>
      <c r="I83" s="22">
        <f t="shared" si="32"/>
        <v>0</v>
      </c>
      <c r="K83" s="15">
        <f t="shared" si="33"/>
        <v>0</v>
      </c>
      <c r="M83" s="50">
        <f t="shared" si="34"/>
        <v>0</v>
      </c>
      <c r="O83" s="28">
        <f t="shared" si="29"/>
        <v>0</v>
      </c>
      <c r="P83" s="75">
        <v>0</v>
      </c>
      <c r="Q83" s="64">
        <v>0</v>
      </c>
    </row>
    <row r="84" spans="1:17" ht="12.75">
      <c r="A84" s="32" t="s">
        <v>65</v>
      </c>
      <c r="B84" s="33" t="s">
        <v>14</v>
      </c>
      <c r="C84" s="33" t="s">
        <v>45</v>
      </c>
      <c r="E84" s="38">
        <f aca="true" t="shared" si="35" ref="E84:E123">D84*Futter</f>
        <v>0</v>
      </c>
      <c r="G84" s="17">
        <f aca="true" t="shared" si="36" ref="G84:G123">F84*Impfung</f>
        <v>0</v>
      </c>
      <c r="I84" s="22">
        <f aca="true" t="shared" si="37" ref="I84:I131">H84*Entwurmung</f>
        <v>0</v>
      </c>
      <c r="K84" s="15">
        <f aca="true" t="shared" si="38" ref="K84:K131">J84*Parasiten</f>
        <v>0</v>
      </c>
      <c r="M84" s="50">
        <f aca="true" t="shared" si="39" ref="M84:M131">L84*KastrRüde</f>
        <v>0</v>
      </c>
      <c r="O84" s="28">
        <f t="shared" si="29"/>
        <v>0</v>
      </c>
      <c r="P84" s="75">
        <v>25</v>
      </c>
      <c r="Q84" s="64">
        <v>0</v>
      </c>
    </row>
    <row r="85" spans="1:17" ht="12.75">
      <c r="A85" s="32" t="s">
        <v>65</v>
      </c>
      <c r="B85" s="33" t="s">
        <v>14</v>
      </c>
      <c r="C85" s="33" t="s">
        <v>45</v>
      </c>
      <c r="E85" s="38">
        <f>D85*Futter</f>
        <v>0</v>
      </c>
      <c r="G85" s="17">
        <f>F85*Impfung</f>
        <v>0</v>
      </c>
      <c r="I85" s="22">
        <f>H85*Entwurmung</f>
        <v>0</v>
      </c>
      <c r="K85" s="15">
        <f>J85*Parasiten</f>
        <v>0</v>
      </c>
      <c r="M85" s="50">
        <f>L85*KastrRüde</f>
        <v>0</v>
      </c>
      <c r="O85" s="28">
        <f t="shared" si="29"/>
        <v>0</v>
      </c>
      <c r="P85" s="75">
        <v>15</v>
      </c>
      <c r="Q85" s="64">
        <v>0</v>
      </c>
    </row>
    <row r="86" spans="1:17" ht="12.75">
      <c r="A86" s="32" t="s">
        <v>65</v>
      </c>
      <c r="B86" s="33" t="s">
        <v>14</v>
      </c>
      <c r="C86" s="33" t="s">
        <v>45</v>
      </c>
      <c r="E86" s="38">
        <f t="shared" si="35"/>
        <v>0</v>
      </c>
      <c r="G86" s="17">
        <f t="shared" si="36"/>
        <v>0</v>
      </c>
      <c r="I86" s="22">
        <f t="shared" si="37"/>
        <v>0</v>
      </c>
      <c r="K86" s="15">
        <f t="shared" si="38"/>
        <v>0</v>
      </c>
      <c r="M86" s="50">
        <f t="shared" si="39"/>
        <v>0</v>
      </c>
      <c r="O86" s="28">
        <f t="shared" si="29"/>
        <v>0</v>
      </c>
      <c r="P86" s="75">
        <v>5</v>
      </c>
      <c r="Q86" s="64">
        <v>0</v>
      </c>
    </row>
    <row r="87" spans="1:17" ht="12.75">
      <c r="A87" s="32" t="s">
        <v>65</v>
      </c>
      <c r="B87" s="33" t="s">
        <v>67</v>
      </c>
      <c r="C87" s="33" t="s">
        <v>45</v>
      </c>
      <c r="E87" s="38">
        <f>D87*Futter</f>
        <v>0</v>
      </c>
      <c r="G87" s="17">
        <f>F87*Impfung</f>
        <v>0</v>
      </c>
      <c r="I87" s="22">
        <f>H87*Entwurmung</f>
        <v>0</v>
      </c>
      <c r="K87" s="15">
        <f>J87*Parasiten</f>
        <v>0</v>
      </c>
      <c r="M87" s="50">
        <f>L87*KastrRüde</f>
        <v>0</v>
      </c>
      <c r="O87" s="28">
        <f t="shared" si="29"/>
        <v>0</v>
      </c>
      <c r="P87" s="75">
        <v>10</v>
      </c>
      <c r="Q87" s="64">
        <v>0</v>
      </c>
    </row>
    <row r="88" spans="1:17" ht="12.75">
      <c r="A88" s="32" t="s">
        <v>65</v>
      </c>
      <c r="B88" s="33" t="s">
        <v>14</v>
      </c>
      <c r="C88" s="33" t="s">
        <v>45</v>
      </c>
      <c r="E88" s="38">
        <f t="shared" si="35"/>
        <v>0</v>
      </c>
      <c r="G88" s="17">
        <f t="shared" si="36"/>
        <v>0</v>
      </c>
      <c r="I88" s="22">
        <f t="shared" si="37"/>
        <v>0</v>
      </c>
      <c r="K88" s="15">
        <f t="shared" si="38"/>
        <v>0</v>
      </c>
      <c r="M88" s="50">
        <f t="shared" si="39"/>
        <v>0</v>
      </c>
      <c r="O88" s="28">
        <f t="shared" si="29"/>
        <v>0</v>
      </c>
      <c r="P88" s="75">
        <v>30</v>
      </c>
      <c r="Q88" s="64">
        <v>0</v>
      </c>
    </row>
    <row r="89" spans="1:17" ht="12.75">
      <c r="A89" s="32" t="s">
        <v>65</v>
      </c>
      <c r="B89" s="33" t="s">
        <v>14</v>
      </c>
      <c r="C89" s="33" t="s">
        <v>45</v>
      </c>
      <c r="D89" s="10">
        <v>16</v>
      </c>
      <c r="E89" s="38">
        <f>D89*Futter</f>
        <v>80</v>
      </c>
      <c r="G89" s="17">
        <f>F89*Impfung</f>
        <v>0</v>
      </c>
      <c r="I89" s="22">
        <f>H89*Entwurmung</f>
        <v>0</v>
      </c>
      <c r="K89" s="15">
        <f>J89*Parasiten</f>
        <v>0</v>
      </c>
      <c r="M89" s="50">
        <f>L89*KastrRüde</f>
        <v>0</v>
      </c>
      <c r="O89" s="28">
        <f t="shared" si="29"/>
        <v>0</v>
      </c>
      <c r="P89" s="75">
        <v>0</v>
      </c>
      <c r="Q89" s="64">
        <v>0</v>
      </c>
    </row>
    <row r="90" spans="1:17" ht="12.75">
      <c r="A90" s="32" t="s">
        <v>65</v>
      </c>
      <c r="B90" s="33" t="s">
        <v>14</v>
      </c>
      <c r="C90" s="33" t="s">
        <v>45</v>
      </c>
      <c r="D90" s="10">
        <v>4</v>
      </c>
      <c r="E90" s="38">
        <f t="shared" si="35"/>
        <v>20</v>
      </c>
      <c r="G90" s="17">
        <f t="shared" si="36"/>
        <v>0</v>
      </c>
      <c r="I90" s="22">
        <f t="shared" si="37"/>
        <v>0</v>
      </c>
      <c r="K90" s="15">
        <f t="shared" si="38"/>
        <v>0</v>
      </c>
      <c r="M90" s="50">
        <f t="shared" si="39"/>
        <v>0</v>
      </c>
      <c r="O90" s="28">
        <f t="shared" si="29"/>
        <v>0</v>
      </c>
      <c r="P90" s="75">
        <v>0</v>
      </c>
      <c r="Q90" s="64">
        <v>0</v>
      </c>
    </row>
    <row r="91" spans="1:17" ht="12.75">
      <c r="A91" s="54" t="s">
        <v>65</v>
      </c>
      <c r="B91" s="33" t="s">
        <v>66</v>
      </c>
      <c r="C91" s="33" t="s">
        <v>45</v>
      </c>
      <c r="E91" s="38">
        <f t="shared" si="35"/>
        <v>0</v>
      </c>
      <c r="G91" s="17">
        <f t="shared" si="36"/>
        <v>0</v>
      </c>
      <c r="I91" s="22">
        <f t="shared" si="37"/>
        <v>0</v>
      </c>
      <c r="K91" s="15">
        <f t="shared" si="38"/>
        <v>0</v>
      </c>
      <c r="M91" s="50">
        <f t="shared" si="39"/>
        <v>0</v>
      </c>
      <c r="O91" s="28">
        <f t="shared" si="29"/>
        <v>0</v>
      </c>
      <c r="P91" s="75">
        <v>10</v>
      </c>
      <c r="Q91" s="64">
        <v>0</v>
      </c>
    </row>
    <row r="92" spans="1:17" ht="12.75">
      <c r="A92" s="32" t="s">
        <v>65</v>
      </c>
      <c r="B92" s="33" t="s">
        <v>14</v>
      </c>
      <c r="C92" s="33" t="s">
        <v>45</v>
      </c>
      <c r="D92" s="10">
        <v>2</v>
      </c>
      <c r="E92" s="38">
        <f t="shared" si="35"/>
        <v>10</v>
      </c>
      <c r="G92" s="17">
        <f t="shared" si="36"/>
        <v>0</v>
      </c>
      <c r="I92" s="22">
        <f t="shared" si="37"/>
        <v>0</v>
      </c>
      <c r="K92" s="15">
        <f t="shared" si="38"/>
        <v>0</v>
      </c>
      <c r="M92" s="50">
        <f t="shared" si="39"/>
        <v>0</v>
      </c>
      <c r="O92" s="28">
        <f t="shared" si="29"/>
        <v>0</v>
      </c>
      <c r="P92" s="75">
        <v>0</v>
      </c>
      <c r="Q92" s="64">
        <v>0</v>
      </c>
    </row>
    <row r="93" spans="1:17" ht="12.75">
      <c r="A93" s="32" t="s">
        <v>61</v>
      </c>
      <c r="B93" s="33" t="s">
        <v>64</v>
      </c>
      <c r="C93" s="33" t="s">
        <v>45</v>
      </c>
      <c r="D93" s="10">
        <v>10</v>
      </c>
      <c r="E93" s="38">
        <f t="shared" si="35"/>
        <v>50</v>
      </c>
      <c r="G93" s="17">
        <f t="shared" si="36"/>
        <v>0</v>
      </c>
      <c r="I93" s="22">
        <f t="shared" si="37"/>
        <v>0</v>
      </c>
      <c r="K93" s="15">
        <f t="shared" si="38"/>
        <v>0</v>
      </c>
      <c r="M93" s="50">
        <f t="shared" si="39"/>
        <v>0</v>
      </c>
      <c r="O93" s="28">
        <f t="shared" si="29"/>
        <v>0</v>
      </c>
      <c r="P93" s="75">
        <v>0</v>
      </c>
      <c r="Q93" s="64">
        <v>0</v>
      </c>
    </row>
    <row r="94" spans="1:17" ht="12.75">
      <c r="A94" s="32" t="s">
        <v>61</v>
      </c>
      <c r="B94" s="33" t="s">
        <v>63</v>
      </c>
      <c r="C94" s="33" t="s">
        <v>45</v>
      </c>
      <c r="D94" s="10">
        <v>2</v>
      </c>
      <c r="E94" s="38">
        <f t="shared" si="35"/>
        <v>10</v>
      </c>
      <c r="G94" s="17">
        <f t="shared" si="36"/>
        <v>0</v>
      </c>
      <c r="I94" s="22">
        <f t="shared" si="37"/>
        <v>0</v>
      </c>
      <c r="K94" s="15">
        <f t="shared" si="38"/>
        <v>0</v>
      </c>
      <c r="M94" s="50">
        <f t="shared" si="39"/>
        <v>0</v>
      </c>
      <c r="O94" s="28">
        <f t="shared" si="29"/>
        <v>0</v>
      </c>
      <c r="P94" s="75">
        <v>0</v>
      </c>
      <c r="Q94" s="64">
        <v>0</v>
      </c>
    </row>
    <row r="95" spans="1:17" ht="12.75">
      <c r="A95" s="32" t="s">
        <v>61</v>
      </c>
      <c r="B95" s="33" t="s">
        <v>14</v>
      </c>
      <c r="C95" s="33" t="s">
        <v>45</v>
      </c>
      <c r="E95" s="38">
        <f t="shared" si="35"/>
        <v>0</v>
      </c>
      <c r="G95" s="17">
        <f t="shared" si="36"/>
        <v>0</v>
      </c>
      <c r="I95" s="22">
        <f t="shared" si="37"/>
        <v>0</v>
      </c>
      <c r="K95" s="15">
        <f t="shared" si="38"/>
        <v>0</v>
      </c>
      <c r="M95" s="50">
        <f t="shared" si="39"/>
        <v>0</v>
      </c>
      <c r="O95" s="28">
        <f t="shared" si="29"/>
        <v>0</v>
      </c>
      <c r="P95" s="75">
        <v>100</v>
      </c>
      <c r="Q95" s="64">
        <v>0</v>
      </c>
    </row>
    <row r="96" spans="1:17" ht="12.75">
      <c r="A96" s="32" t="s">
        <v>61</v>
      </c>
      <c r="B96" s="33" t="s">
        <v>62</v>
      </c>
      <c r="C96" s="33" t="s">
        <v>45</v>
      </c>
      <c r="E96" s="38">
        <f t="shared" si="35"/>
        <v>0</v>
      </c>
      <c r="G96" s="17">
        <f t="shared" si="36"/>
        <v>0</v>
      </c>
      <c r="I96" s="22">
        <f t="shared" si="37"/>
        <v>0</v>
      </c>
      <c r="K96" s="15">
        <f t="shared" si="38"/>
        <v>0</v>
      </c>
      <c r="M96" s="50">
        <f t="shared" si="39"/>
        <v>0</v>
      </c>
      <c r="O96" s="28">
        <f t="shared" si="29"/>
        <v>0</v>
      </c>
      <c r="P96" s="75">
        <v>15</v>
      </c>
      <c r="Q96" s="64">
        <v>0</v>
      </c>
    </row>
    <row r="97" spans="1:17" ht="12.75">
      <c r="A97" s="32" t="s">
        <v>58</v>
      </c>
      <c r="B97" s="33" t="s">
        <v>60</v>
      </c>
      <c r="C97" s="33" t="s">
        <v>45</v>
      </c>
      <c r="D97" s="10">
        <v>10</v>
      </c>
      <c r="E97" s="38">
        <f t="shared" si="35"/>
        <v>50</v>
      </c>
      <c r="G97" s="17">
        <f t="shared" si="36"/>
        <v>0</v>
      </c>
      <c r="I97" s="22">
        <f t="shared" si="37"/>
        <v>0</v>
      </c>
      <c r="K97" s="15">
        <f t="shared" si="38"/>
        <v>0</v>
      </c>
      <c r="M97" s="50">
        <f t="shared" si="39"/>
        <v>0</v>
      </c>
      <c r="O97" s="28">
        <f t="shared" si="29"/>
        <v>0</v>
      </c>
      <c r="P97" s="75">
        <v>0</v>
      </c>
      <c r="Q97" s="64">
        <v>0</v>
      </c>
    </row>
    <row r="98" spans="1:17" ht="12.75">
      <c r="A98" s="32" t="s">
        <v>57</v>
      </c>
      <c r="B98" s="33" t="s">
        <v>59</v>
      </c>
      <c r="C98" s="33" t="s">
        <v>45</v>
      </c>
      <c r="E98" s="38">
        <f t="shared" si="35"/>
        <v>0</v>
      </c>
      <c r="G98" s="17">
        <f t="shared" si="36"/>
        <v>0</v>
      </c>
      <c r="I98" s="22">
        <f t="shared" si="37"/>
        <v>0</v>
      </c>
      <c r="K98" s="15">
        <f t="shared" si="38"/>
        <v>0</v>
      </c>
      <c r="M98" s="50">
        <f t="shared" si="39"/>
        <v>0</v>
      </c>
      <c r="O98" s="28">
        <f t="shared" si="29"/>
        <v>0</v>
      </c>
      <c r="P98" s="75">
        <v>20</v>
      </c>
      <c r="Q98" s="64">
        <v>0</v>
      </c>
    </row>
    <row r="99" spans="1:17" ht="12.75">
      <c r="A99" s="32" t="s">
        <v>55</v>
      </c>
      <c r="B99" s="33" t="s">
        <v>56</v>
      </c>
      <c r="C99" s="33" t="s">
        <v>45</v>
      </c>
      <c r="E99" s="38">
        <f t="shared" si="35"/>
        <v>0</v>
      </c>
      <c r="G99" s="17">
        <f t="shared" si="36"/>
        <v>0</v>
      </c>
      <c r="I99" s="22">
        <f t="shared" si="37"/>
        <v>0</v>
      </c>
      <c r="K99" s="15">
        <f t="shared" si="38"/>
        <v>0</v>
      </c>
      <c r="M99" s="50">
        <f t="shared" si="39"/>
        <v>0</v>
      </c>
      <c r="O99" s="28">
        <f t="shared" si="29"/>
        <v>0</v>
      </c>
      <c r="P99" s="75">
        <v>5</v>
      </c>
      <c r="Q99" s="64">
        <v>0</v>
      </c>
    </row>
    <row r="100" spans="1:17" ht="12.75">
      <c r="A100" s="32" t="s">
        <v>53</v>
      </c>
      <c r="B100" s="33" t="s">
        <v>54</v>
      </c>
      <c r="C100" s="33" t="s">
        <v>45</v>
      </c>
      <c r="E100" s="38">
        <f t="shared" si="35"/>
        <v>0</v>
      </c>
      <c r="G100" s="17">
        <f t="shared" si="36"/>
        <v>0</v>
      </c>
      <c r="I100" s="22">
        <f t="shared" si="37"/>
        <v>0</v>
      </c>
      <c r="K100" s="15">
        <f t="shared" si="38"/>
        <v>0</v>
      </c>
      <c r="M100" s="50">
        <f t="shared" si="39"/>
        <v>0</v>
      </c>
      <c r="O100" s="28">
        <f t="shared" si="29"/>
        <v>0</v>
      </c>
      <c r="P100" s="75">
        <v>40</v>
      </c>
      <c r="Q100" s="64">
        <v>0</v>
      </c>
    </row>
    <row r="101" spans="1:17" ht="12.75">
      <c r="A101" s="32" t="s">
        <v>53</v>
      </c>
      <c r="B101" s="33" t="s">
        <v>14</v>
      </c>
      <c r="C101" s="33" t="s">
        <v>45</v>
      </c>
      <c r="E101" s="38">
        <f t="shared" si="35"/>
        <v>0</v>
      </c>
      <c r="G101" s="17">
        <f t="shared" si="36"/>
        <v>0</v>
      </c>
      <c r="I101" s="22">
        <f t="shared" si="37"/>
        <v>0</v>
      </c>
      <c r="K101" s="15">
        <f t="shared" si="38"/>
        <v>0</v>
      </c>
      <c r="M101" s="50">
        <f t="shared" si="39"/>
        <v>0</v>
      </c>
      <c r="O101" s="28">
        <f t="shared" si="29"/>
        <v>0</v>
      </c>
      <c r="P101" s="75">
        <v>50</v>
      </c>
      <c r="Q101" s="64">
        <v>0</v>
      </c>
    </row>
    <row r="102" spans="1:17" ht="12.75">
      <c r="A102" s="32" t="s">
        <v>51</v>
      </c>
      <c r="B102" s="33" t="s">
        <v>52</v>
      </c>
      <c r="C102" s="33" t="s">
        <v>45</v>
      </c>
      <c r="D102" s="10">
        <v>4</v>
      </c>
      <c r="E102" s="38">
        <f t="shared" si="35"/>
        <v>20</v>
      </c>
      <c r="G102" s="17">
        <f t="shared" si="36"/>
        <v>0</v>
      </c>
      <c r="I102" s="22">
        <f t="shared" si="37"/>
        <v>0</v>
      </c>
      <c r="K102" s="15">
        <f t="shared" si="38"/>
        <v>0</v>
      </c>
      <c r="M102" s="50">
        <f t="shared" si="39"/>
        <v>0</v>
      </c>
      <c r="O102" s="28">
        <f t="shared" si="29"/>
        <v>0</v>
      </c>
      <c r="P102" s="75">
        <v>0</v>
      </c>
      <c r="Q102" s="64">
        <v>0</v>
      </c>
    </row>
    <row r="103" spans="1:17" ht="12.75">
      <c r="A103" s="32" t="s">
        <v>50</v>
      </c>
      <c r="B103" s="33" t="s">
        <v>14</v>
      </c>
      <c r="C103" s="33" t="s">
        <v>45</v>
      </c>
      <c r="E103" s="38">
        <f t="shared" si="35"/>
        <v>0</v>
      </c>
      <c r="G103" s="17">
        <f t="shared" si="36"/>
        <v>0</v>
      </c>
      <c r="I103" s="22">
        <f t="shared" si="37"/>
        <v>0</v>
      </c>
      <c r="K103" s="15">
        <f t="shared" si="38"/>
        <v>0</v>
      </c>
      <c r="M103" s="50">
        <f t="shared" si="39"/>
        <v>0</v>
      </c>
      <c r="O103" s="28">
        <f aca="true" t="shared" si="40" ref="O103:O131">N103*KastrHündin</f>
        <v>0</v>
      </c>
      <c r="P103" s="75">
        <v>20</v>
      </c>
      <c r="Q103" s="64">
        <v>0</v>
      </c>
    </row>
    <row r="104" spans="1:17" ht="12.75">
      <c r="A104" s="32" t="s">
        <v>50</v>
      </c>
      <c r="B104" s="33" t="s">
        <v>14</v>
      </c>
      <c r="C104" s="33" t="s">
        <v>45</v>
      </c>
      <c r="D104" s="10">
        <v>4</v>
      </c>
      <c r="E104" s="38">
        <f t="shared" si="35"/>
        <v>20</v>
      </c>
      <c r="G104" s="17">
        <f t="shared" si="36"/>
        <v>0</v>
      </c>
      <c r="I104" s="22">
        <f t="shared" si="37"/>
        <v>0</v>
      </c>
      <c r="K104" s="15">
        <f t="shared" si="38"/>
        <v>0</v>
      </c>
      <c r="M104" s="50">
        <f t="shared" si="39"/>
        <v>0</v>
      </c>
      <c r="O104" s="28">
        <f t="shared" si="40"/>
        <v>0</v>
      </c>
      <c r="P104" s="75">
        <v>0</v>
      </c>
      <c r="Q104" s="64">
        <v>0</v>
      </c>
    </row>
    <row r="105" spans="1:17" ht="12.75">
      <c r="A105" s="32" t="s">
        <v>108</v>
      </c>
      <c r="B105" s="33" t="s">
        <v>18</v>
      </c>
      <c r="C105" s="33" t="s">
        <v>17</v>
      </c>
      <c r="D105" s="10">
        <v>1</v>
      </c>
      <c r="E105" s="38">
        <f t="shared" si="35"/>
        <v>5</v>
      </c>
      <c r="F105" s="69">
        <v>2</v>
      </c>
      <c r="G105" s="17">
        <f t="shared" si="36"/>
        <v>2</v>
      </c>
      <c r="I105" s="22">
        <f t="shared" si="37"/>
        <v>0</v>
      </c>
      <c r="J105" s="13">
        <v>1</v>
      </c>
      <c r="K105" s="15">
        <f t="shared" si="38"/>
        <v>1</v>
      </c>
      <c r="M105" s="50">
        <f t="shared" si="39"/>
        <v>0</v>
      </c>
      <c r="O105" s="28">
        <f t="shared" si="40"/>
        <v>0</v>
      </c>
      <c r="P105" s="75">
        <v>0</v>
      </c>
      <c r="Q105" s="64">
        <v>0</v>
      </c>
    </row>
    <row r="106" spans="1:17" ht="12.75">
      <c r="A106" s="32" t="s">
        <v>108</v>
      </c>
      <c r="B106" s="33" t="s">
        <v>20</v>
      </c>
      <c r="C106" s="33" t="s">
        <v>17</v>
      </c>
      <c r="D106" s="10">
        <v>5</v>
      </c>
      <c r="E106" s="38">
        <f t="shared" si="35"/>
        <v>25</v>
      </c>
      <c r="G106" s="17">
        <f t="shared" si="36"/>
        <v>0</v>
      </c>
      <c r="I106" s="22">
        <f t="shared" si="37"/>
        <v>0</v>
      </c>
      <c r="K106" s="15">
        <f t="shared" si="38"/>
        <v>0</v>
      </c>
      <c r="M106" s="50">
        <f t="shared" si="39"/>
        <v>0</v>
      </c>
      <c r="O106" s="28">
        <f t="shared" si="40"/>
        <v>0</v>
      </c>
      <c r="P106" s="75">
        <v>0</v>
      </c>
      <c r="Q106" s="64">
        <v>0</v>
      </c>
    </row>
    <row r="107" spans="1:17" ht="12.75">
      <c r="A107" s="32" t="s">
        <v>108</v>
      </c>
      <c r="B107" s="33" t="s">
        <v>16</v>
      </c>
      <c r="C107" s="33" t="s">
        <v>17</v>
      </c>
      <c r="D107" s="10">
        <v>2</v>
      </c>
      <c r="E107" s="38">
        <f t="shared" si="35"/>
        <v>10</v>
      </c>
      <c r="G107" s="17">
        <f t="shared" si="36"/>
        <v>0</v>
      </c>
      <c r="I107" s="22">
        <f t="shared" si="37"/>
        <v>0</v>
      </c>
      <c r="K107" s="15">
        <f t="shared" si="38"/>
        <v>0</v>
      </c>
      <c r="M107" s="50">
        <f t="shared" si="39"/>
        <v>0</v>
      </c>
      <c r="O107" s="28">
        <f t="shared" si="40"/>
        <v>0</v>
      </c>
      <c r="P107" s="75">
        <v>0</v>
      </c>
      <c r="Q107" s="64">
        <v>0</v>
      </c>
    </row>
    <row r="108" spans="1:18" s="1" customFormat="1" ht="12.75">
      <c r="A108" s="32" t="s">
        <v>94</v>
      </c>
      <c r="B108" s="33" t="s">
        <v>31</v>
      </c>
      <c r="C108" s="33" t="s">
        <v>17</v>
      </c>
      <c r="D108" s="10">
        <v>3</v>
      </c>
      <c r="E108" s="38">
        <f t="shared" si="35"/>
        <v>15</v>
      </c>
      <c r="F108" s="69">
        <v>1</v>
      </c>
      <c r="G108" s="17">
        <f t="shared" si="36"/>
        <v>1</v>
      </c>
      <c r="H108" s="100">
        <v>1</v>
      </c>
      <c r="I108" s="22">
        <f t="shared" si="37"/>
        <v>1</v>
      </c>
      <c r="J108" s="13">
        <v>1</v>
      </c>
      <c r="K108" s="15">
        <f t="shared" si="38"/>
        <v>1</v>
      </c>
      <c r="L108" s="72"/>
      <c r="M108" s="50">
        <f t="shared" si="39"/>
        <v>0</v>
      </c>
      <c r="N108" s="30"/>
      <c r="O108" s="28">
        <f t="shared" si="40"/>
        <v>0</v>
      </c>
      <c r="P108" s="75">
        <v>0</v>
      </c>
      <c r="Q108" s="64">
        <v>0</v>
      </c>
      <c r="R108" s="6"/>
    </row>
    <row r="109" spans="1:17" ht="12.75">
      <c r="A109" s="32" t="s">
        <v>94</v>
      </c>
      <c r="B109" s="33" t="s">
        <v>24</v>
      </c>
      <c r="C109" s="33" t="s">
        <v>17</v>
      </c>
      <c r="D109" s="10">
        <v>5</v>
      </c>
      <c r="E109" s="38">
        <f t="shared" si="35"/>
        <v>25</v>
      </c>
      <c r="G109" s="17">
        <f t="shared" si="36"/>
        <v>0</v>
      </c>
      <c r="I109" s="22">
        <f>H109*Entwurmung</f>
        <v>0</v>
      </c>
      <c r="K109" s="15">
        <f>J109*Parasiten</f>
        <v>0</v>
      </c>
      <c r="M109" s="50">
        <f>L109*KastrRüde</f>
        <v>0</v>
      </c>
      <c r="O109" s="28">
        <f t="shared" si="40"/>
        <v>0</v>
      </c>
      <c r="P109" s="75">
        <v>0</v>
      </c>
      <c r="Q109" s="64">
        <v>0</v>
      </c>
    </row>
    <row r="110" spans="1:17" ht="12.75">
      <c r="A110" s="32" t="s">
        <v>94</v>
      </c>
      <c r="B110" s="33" t="s">
        <v>23</v>
      </c>
      <c r="C110" s="33" t="s">
        <v>17</v>
      </c>
      <c r="D110" s="10">
        <v>4</v>
      </c>
      <c r="E110" s="38">
        <f t="shared" si="35"/>
        <v>20</v>
      </c>
      <c r="G110" s="17">
        <f t="shared" si="36"/>
        <v>0</v>
      </c>
      <c r="I110" s="22">
        <f>H110*Entwurmung</f>
        <v>0</v>
      </c>
      <c r="K110" s="15">
        <f>J110*Parasiten</f>
        <v>0</v>
      </c>
      <c r="M110" s="50">
        <f>L110*KastrRüde</f>
        <v>0</v>
      </c>
      <c r="O110" s="28">
        <f t="shared" si="40"/>
        <v>0</v>
      </c>
      <c r="P110" s="75">
        <v>0</v>
      </c>
      <c r="Q110" s="64">
        <v>0</v>
      </c>
    </row>
    <row r="111" spans="1:17" ht="12.75">
      <c r="A111" s="32" t="s">
        <v>94</v>
      </c>
      <c r="B111" s="33" t="s">
        <v>28</v>
      </c>
      <c r="C111" s="33" t="s">
        <v>17</v>
      </c>
      <c r="D111" s="10">
        <v>4</v>
      </c>
      <c r="E111" s="38">
        <f t="shared" si="35"/>
        <v>20</v>
      </c>
      <c r="G111" s="17">
        <f t="shared" si="36"/>
        <v>0</v>
      </c>
      <c r="I111" s="22">
        <f>H111*Entwurmung</f>
        <v>0</v>
      </c>
      <c r="K111" s="15">
        <f>J111*Parasiten</f>
        <v>0</v>
      </c>
      <c r="M111" s="50">
        <f>L111*KastrRüde</f>
        <v>0</v>
      </c>
      <c r="O111" s="28">
        <f t="shared" si="40"/>
        <v>0</v>
      </c>
      <c r="P111" s="75">
        <v>0</v>
      </c>
      <c r="Q111" s="64">
        <v>0</v>
      </c>
    </row>
    <row r="112" spans="1:17" ht="12.75">
      <c r="A112" s="32" t="s">
        <v>94</v>
      </c>
      <c r="B112" s="33" t="s">
        <v>27</v>
      </c>
      <c r="C112" s="33" t="s">
        <v>17</v>
      </c>
      <c r="D112" s="10">
        <v>2</v>
      </c>
      <c r="E112" s="38">
        <f t="shared" si="35"/>
        <v>10</v>
      </c>
      <c r="G112" s="17">
        <f t="shared" si="36"/>
        <v>0</v>
      </c>
      <c r="I112" s="22">
        <f>H112*Entwurmung</f>
        <v>0</v>
      </c>
      <c r="K112" s="15">
        <f>J112*Parasiten</f>
        <v>0</v>
      </c>
      <c r="M112" s="50">
        <f>L112*KastrRüde</f>
        <v>0</v>
      </c>
      <c r="O112" s="28">
        <f t="shared" si="40"/>
        <v>0</v>
      </c>
      <c r="P112" s="75">
        <v>0</v>
      </c>
      <c r="Q112" s="64">
        <v>0</v>
      </c>
    </row>
    <row r="113" spans="1:17" ht="12.75">
      <c r="A113" s="32" t="s">
        <v>93</v>
      </c>
      <c r="B113" s="33" t="s">
        <v>19</v>
      </c>
      <c r="C113" s="33" t="s">
        <v>17</v>
      </c>
      <c r="D113" s="10">
        <v>1</v>
      </c>
      <c r="E113" s="38">
        <f t="shared" si="35"/>
        <v>5</v>
      </c>
      <c r="F113" s="69">
        <v>1</v>
      </c>
      <c r="G113" s="17">
        <f t="shared" si="36"/>
        <v>1</v>
      </c>
      <c r="H113" s="100">
        <v>1</v>
      </c>
      <c r="I113" s="22">
        <f aca="true" t="shared" si="41" ref="I113:I120">H113*Entwurmung</f>
        <v>1</v>
      </c>
      <c r="J113" s="13">
        <v>1</v>
      </c>
      <c r="K113" s="15">
        <f aca="true" t="shared" si="42" ref="K113:K120">J113*Parasiten</f>
        <v>1</v>
      </c>
      <c r="M113" s="50">
        <f aca="true" t="shared" si="43" ref="M113:M120">L113*KastrRüde</f>
        <v>0</v>
      </c>
      <c r="O113" s="28">
        <f t="shared" si="40"/>
        <v>0</v>
      </c>
      <c r="P113" s="75">
        <v>0</v>
      </c>
      <c r="Q113" s="64">
        <v>0</v>
      </c>
    </row>
    <row r="114" spans="1:17" ht="12.75">
      <c r="A114" s="32" t="s">
        <v>87</v>
      </c>
      <c r="B114" s="33" t="s">
        <v>107</v>
      </c>
      <c r="C114" s="33" t="s">
        <v>17</v>
      </c>
      <c r="D114" s="10">
        <v>6</v>
      </c>
      <c r="E114" s="38">
        <f t="shared" si="35"/>
        <v>30</v>
      </c>
      <c r="G114" s="17">
        <f t="shared" si="36"/>
        <v>0</v>
      </c>
      <c r="I114" s="22">
        <f t="shared" si="41"/>
        <v>0</v>
      </c>
      <c r="K114" s="15">
        <f t="shared" si="42"/>
        <v>0</v>
      </c>
      <c r="M114" s="50">
        <f t="shared" si="43"/>
        <v>0</v>
      </c>
      <c r="O114" s="28">
        <f t="shared" si="40"/>
        <v>0</v>
      </c>
      <c r="P114" s="75">
        <v>0</v>
      </c>
      <c r="Q114" s="64">
        <v>0</v>
      </c>
    </row>
    <row r="115" spans="1:17" ht="12.75">
      <c r="A115" s="32" t="s">
        <v>105</v>
      </c>
      <c r="B115" s="33" t="s">
        <v>106</v>
      </c>
      <c r="C115" s="33" t="s">
        <v>17</v>
      </c>
      <c r="D115" s="10">
        <v>2</v>
      </c>
      <c r="E115" s="38">
        <f t="shared" si="35"/>
        <v>10</v>
      </c>
      <c r="G115" s="17">
        <f t="shared" si="36"/>
        <v>0</v>
      </c>
      <c r="I115" s="22">
        <f t="shared" si="41"/>
        <v>0</v>
      </c>
      <c r="K115" s="15">
        <f t="shared" si="42"/>
        <v>0</v>
      </c>
      <c r="M115" s="50">
        <f t="shared" si="43"/>
        <v>0</v>
      </c>
      <c r="O115" s="28">
        <f t="shared" si="40"/>
        <v>0</v>
      </c>
      <c r="P115" s="75">
        <v>0</v>
      </c>
      <c r="Q115" s="64">
        <v>0</v>
      </c>
    </row>
    <row r="116" spans="1:17" ht="12.75">
      <c r="A116" s="32" t="s">
        <v>83</v>
      </c>
      <c r="B116" s="33" t="s">
        <v>104</v>
      </c>
      <c r="C116" s="33" t="s">
        <v>17</v>
      </c>
      <c r="E116" s="38">
        <f t="shared" si="35"/>
        <v>0</v>
      </c>
      <c r="F116" s="69">
        <v>10</v>
      </c>
      <c r="G116" s="17">
        <f t="shared" si="36"/>
        <v>10</v>
      </c>
      <c r="H116" s="100">
        <v>10</v>
      </c>
      <c r="I116" s="22">
        <f t="shared" si="41"/>
        <v>10</v>
      </c>
      <c r="J116" s="13">
        <v>10</v>
      </c>
      <c r="K116" s="15">
        <f t="shared" si="42"/>
        <v>10</v>
      </c>
      <c r="M116" s="50">
        <f t="shared" si="43"/>
        <v>0</v>
      </c>
      <c r="O116" s="28">
        <f t="shared" si="40"/>
        <v>0</v>
      </c>
      <c r="P116" s="75">
        <v>0</v>
      </c>
      <c r="Q116" s="64">
        <v>0</v>
      </c>
    </row>
    <row r="117" spans="1:17" ht="12.75">
      <c r="A117" s="32" t="s">
        <v>82</v>
      </c>
      <c r="B117" s="33" t="s">
        <v>103</v>
      </c>
      <c r="C117" s="33" t="s">
        <v>17</v>
      </c>
      <c r="D117" s="10">
        <v>3</v>
      </c>
      <c r="E117" s="38">
        <f t="shared" si="35"/>
        <v>15</v>
      </c>
      <c r="G117" s="17">
        <f t="shared" si="36"/>
        <v>0</v>
      </c>
      <c r="I117" s="22">
        <f t="shared" si="41"/>
        <v>0</v>
      </c>
      <c r="K117" s="15">
        <f t="shared" si="42"/>
        <v>0</v>
      </c>
      <c r="M117" s="50">
        <f t="shared" si="43"/>
        <v>0</v>
      </c>
      <c r="O117" s="28">
        <f t="shared" si="40"/>
        <v>0</v>
      </c>
      <c r="P117" s="75">
        <v>0</v>
      </c>
      <c r="Q117" s="64">
        <v>0</v>
      </c>
    </row>
    <row r="118" spans="1:17" ht="12.75">
      <c r="A118" s="32" t="s">
        <v>79</v>
      </c>
      <c r="B118" s="33" t="s">
        <v>102</v>
      </c>
      <c r="C118" s="33" t="s">
        <v>17</v>
      </c>
      <c r="D118" s="10">
        <v>2</v>
      </c>
      <c r="E118" s="38">
        <f t="shared" si="35"/>
        <v>10</v>
      </c>
      <c r="G118" s="17">
        <f t="shared" si="36"/>
        <v>0</v>
      </c>
      <c r="I118" s="22">
        <f t="shared" si="41"/>
        <v>0</v>
      </c>
      <c r="K118" s="15">
        <f t="shared" si="42"/>
        <v>0</v>
      </c>
      <c r="M118" s="50">
        <f t="shared" si="43"/>
        <v>0</v>
      </c>
      <c r="O118" s="28">
        <f t="shared" si="40"/>
        <v>0</v>
      </c>
      <c r="P118" s="75">
        <v>0</v>
      </c>
      <c r="Q118" s="64">
        <v>0</v>
      </c>
    </row>
    <row r="119" spans="1:17" ht="12.75">
      <c r="A119" s="32" t="s">
        <v>77</v>
      </c>
      <c r="B119" s="33" t="s">
        <v>101</v>
      </c>
      <c r="C119" s="33" t="s">
        <v>17</v>
      </c>
      <c r="D119" s="10">
        <v>2</v>
      </c>
      <c r="E119" s="38">
        <f t="shared" si="35"/>
        <v>10</v>
      </c>
      <c r="G119" s="17">
        <f t="shared" si="36"/>
        <v>0</v>
      </c>
      <c r="I119" s="22">
        <f t="shared" si="41"/>
        <v>0</v>
      </c>
      <c r="K119" s="15">
        <f t="shared" si="42"/>
        <v>0</v>
      </c>
      <c r="M119" s="50">
        <f t="shared" si="43"/>
        <v>0</v>
      </c>
      <c r="O119" s="28">
        <f t="shared" si="40"/>
        <v>0</v>
      </c>
      <c r="P119" s="75">
        <v>0</v>
      </c>
      <c r="Q119" s="64">
        <v>0</v>
      </c>
    </row>
    <row r="120" spans="1:17" ht="12.75">
      <c r="A120" s="32" t="s">
        <v>99</v>
      </c>
      <c r="B120" s="33" t="s">
        <v>100</v>
      </c>
      <c r="C120" s="33" t="s">
        <v>17</v>
      </c>
      <c r="D120" s="10">
        <v>12</v>
      </c>
      <c r="E120" s="38">
        <f t="shared" si="35"/>
        <v>60</v>
      </c>
      <c r="F120" s="69">
        <v>2</v>
      </c>
      <c r="G120" s="17">
        <f t="shared" si="36"/>
        <v>2</v>
      </c>
      <c r="H120" s="100">
        <v>1</v>
      </c>
      <c r="I120" s="22">
        <f t="shared" si="41"/>
        <v>1</v>
      </c>
      <c r="J120" s="13">
        <v>2</v>
      </c>
      <c r="K120" s="15">
        <f t="shared" si="42"/>
        <v>2</v>
      </c>
      <c r="M120" s="50">
        <f t="shared" si="43"/>
        <v>0</v>
      </c>
      <c r="O120" s="28">
        <f t="shared" si="40"/>
        <v>0</v>
      </c>
      <c r="P120" s="75">
        <v>0</v>
      </c>
      <c r="Q120" s="64">
        <v>0</v>
      </c>
    </row>
    <row r="121" spans="1:17" ht="12.75">
      <c r="A121" s="54" t="s">
        <v>61</v>
      </c>
      <c r="B121" s="33" t="s">
        <v>98</v>
      </c>
      <c r="C121" s="33" t="s">
        <v>17</v>
      </c>
      <c r="D121" s="10">
        <v>5</v>
      </c>
      <c r="E121" s="38">
        <f t="shared" si="35"/>
        <v>25</v>
      </c>
      <c r="G121" s="17">
        <f t="shared" si="36"/>
        <v>0</v>
      </c>
      <c r="I121" s="22">
        <f t="shared" si="37"/>
        <v>0</v>
      </c>
      <c r="K121" s="15">
        <f t="shared" si="38"/>
        <v>0</v>
      </c>
      <c r="M121" s="50">
        <f t="shared" si="39"/>
        <v>0</v>
      </c>
      <c r="O121" s="28">
        <f t="shared" si="40"/>
        <v>0</v>
      </c>
      <c r="P121" s="75">
        <v>0</v>
      </c>
      <c r="Q121" s="64">
        <v>0</v>
      </c>
    </row>
    <row r="122" spans="1:17" ht="12.75">
      <c r="A122" s="32" t="s">
        <v>96</v>
      </c>
      <c r="B122" s="33" t="s">
        <v>97</v>
      </c>
      <c r="C122" s="33" t="s">
        <v>17</v>
      </c>
      <c r="D122" s="10">
        <v>2</v>
      </c>
      <c r="E122" s="38">
        <f t="shared" si="35"/>
        <v>10</v>
      </c>
      <c r="G122" s="17">
        <f t="shared" si="36"/>
        <v>0</v>
      </c>
      <c r="I122" s="22">
        <f t="shared" si="37"/>
        <v>0</v>
      </c>
      <c r="K122" s="15">
        <f t="shared" si="38"/>
        <v>0</v>
      </c>
      <c r="M122" s="50">
        <f t="shared" si="39"/>
        <v>0</v>
      </c>
      <c r="O122" s="28">
        <f t="shared" si="40"/>
        <v>0</v>
      </c>
      <c r="P122" s="75">
        <v>0</v>
      </c>
      <c r="Q122" s="64">
        <v>0</v>
      </c>
    </row>
    <row r="123" spans="1:17" ht="12.75">
      <c r="A123" s="32" t="s">
        <v>96</v>
      </c>
      <c r="B123" s="33" t="s">
        <v>11</v>
      </c>
      <c r="C123" s="33" t="s">
        <v>17</v>
      </c>
      <c r="D123" s="10">
        <v>6</v>
      </c>
      <c r="E123" s="38">
        <f t="shared" si="35"/>
        <v>30</v>
      </c>
      <c r="F123" s="69">
        <v>4</v>
      </c>
      <c r="G123" s="17">
        <f t="shared" si="36"/>
        <v>4</v>
      </c>
      <c r="H123" s="100">
        <v>3</v>
      </c>
      <c r="I123" s="22">
        <f t="shared" si="37"/>
        <v>3</v>
      </c>
      <c r="J123" s="13">
        <v>3</v>
      </c>
      <c r="K123" s="15">
        <f t="shared" si="38"/>
        <v>3</v>
      </c>
      <c r="L123" s="72">
        <v>1</v>
      </c>
      <c r="M123" s="50">
        <f t="shared" si="39"/>
        <v>25</v>
      </c>
      <c r="N123" s="30">
        <v>1</v>
      </c>
      <c r="O123" s="28">
        <f t="shared" si="40"/>
        <v>35</v>
      </c>
      <c r="P123" s="75">
        <v>0</v>
      </c>
      <c r="Q123" s="64">
        <v>0</v>
      </c>
    </row>
    <row r="124" spans="1:17" ht="12.75">
      <c r="A124" s="32" t="s">
        <v>53</v>
      </c>
      <c r="B124" s="33" t="s">
        <v>95</v>
      </c>
      <c r="C124" s="33" t="s">
        <v>17</v>
      </c>
      <c r="D124" s="10">
        <v>3</v>
      </c>
      <c r="E124" s="38">
        <f aca="true" t="shared" si="44" ref="E124:E131">D124*Futter</f>
        <v>15</v>
      </c>
      <c r="F124" s="69">
        <v>3</v>
      </c>
      <c r="G124" s="17">
        <f aca="true" t="shared" si="45" ref="G124:G131">F124*Impfung</f>
        <v>3</v>
      </c>
      <c r="H124" s="100">
        <v>3</v>
      </c>
      <c r="I124" s="22">
        <f aca="true" t="shared" si="46" ref="I124:I130">H124*Entwurmung</f>
        <v>3</v>
      </c>
      <c r="J124" s="13">
        <v>3</v>
      </c>
      <c r="K124" s="15">
        <f aca="true" t="shared" si="47" ref="K124:K130">J124*Parasiten</f>
        <v>3</v>
      </c>
      <c r="M124" s="50">
        <f aca="true" t="shared" si="48" ref="M124:M130">L124*KastrRüde</f>
        <v>0</v>
      </c>
      <c r="O124" s="28">
        <f aca="true" t="shared" si="49" ref="O124:O129">N124*KastrHündin</f>
        <v>0</v>
      </c>
      <c r="P124" s="75">
        <v>0</v>
      </c>
      <c r="Q124" s="64">
        <v>0</v>
      </c>
    </row>
    <row r="125" spans="1:17" ht="12.75">
      <c r="A125" s="32" t="s">
        <v>51</v>
      </c>
      <c r="B125" s="33" t="s">
        <v>100</v>
      </c>
      <c r="C125" s="33" t="s">
        <v>122</v>
      </c>
      <c r="E125" s="38">
        <f t="shared" si="44"/>
        <v>0</v>
      </c>
      <c r="G125" s="17">
        <f t="shared" si="45"/>
        <v>0</v>
      </c>
      <c r="I125" s="22">
        <f t="shared" si="46"/>
        <v>0</v>
      </c>
      <c r="K125" s="15">
        <f t="shared" si="47"/>
        <v>0</v>
      </c>
      <c r="M125" s="50">
        <f t="shared" si="48"/>
        <v>0</v>
      </c>
      <c r="O125" s="28">
        <f t="shared" si="49"/>
        <v>0</v>
      </c>
      <c r="P125" s="75">
        <v>0</v>
      </c>
      <c r="Q125" s="64">
        <v>9.99</v>
      </c>
    </row>
    <row r="126" spans="1:18" ht="12.75">
      <c r="A126" s="32" t="s">
        <v>51</v>
      </c>
      <c r="B126" s="33" t="s">
        <v>158</v>
      </c>
      <c r="C126" s="33" t="s">
        <v>122</v>
      </c>
      <c r="E126" s="38">
        <f t="shared" si="44"/>
        <v>0</v>
      </c>
      <c r="G126" s="17">
        <f t="shared" si="45"/>
        <v>0</v>
      </c>
      <c r="I126" s="22">
        <f t="shared" si="46"/>
        <v>0</v>
      </c>
      <c r="K126" s="15">
        <f t="shared" si="47"/>
        <v>0</v>
      </c>
      <c r="M126" s="50">
        <f t="shared" si="48"/>
        <v>0</v>
      </c>
      <c r="O126" s="28">
        <f t="shared" si="49"/>
        <v>0</v>
      </c>
      <c r="P126" s="75">
        <v>0</v>
      </c>
      <c r="Q126" s="64">
        <v>48.7</v>
      </c>
      <c r="R126" s="19" t="s">
        <v>232</v>
      </c>
    </row>
    <row r="127" spans="1:18" ht="12.75">
      <c r="A127" s="54" t="s">
        <v>51</v>
      </c>
      <c r="B127" s="33" t="s">
        <v>137</v>
      </c>
      <c r="C127" s="33" t="s">
        <v>109</v>
      </c>
      <c r="E127" s="38">
        <f t="shared" si="44"/>
        <v>0</v>
      </c>
      <c r="G127" s="17">
        <f t="shared" si="45"/>
        <v>0</v>
      </c>
      <c r="I127" s="22">
        <f t="shared" si="46"/>
        <v>0</v>
      </c>
      <c r="K127" s="15">
        <f t="shared" si="47"/>
        <v>0</v>
      </c>
      <c r="M127" s="50">
        <f t="shared" si="48"/>
        <v>0</v>
      </c>
      <c r="O127" s="28">
        <f t="shared" si="49"/>
        <v>0</v>
      </c>
      <c r="P127" s="75">
        <v>0</v>
      </c>
      <c r="Q127" s="64">
        <v>50</v>
      </c>
      <c r="R127" s="19" t="s">
        <v>232</v>
      </c>
    </row>
    <row r="128" spans="1:18" ht="12.75">
      <c r="A128" s="54" t="s">
        <v>51</v>
      </c>
      <c r="B128" s="33" t="s">
        <v>28</v>
      </c>
      <c r="C128" s="33" t="s">
        <v>109</v>
      </c>
      <c r="E128" s="38">
        <f t="shared" si="44"/>
        <v>0</v>
      </c>
      <c r="G128" s="17">
        <f t="shared" si="45"/>
        <v>0</v>
      </c>
      <c r="I128" s="22">
        <f t="shared" si="46"/>
        <v>0</v>
      </c>
      <c r="K128" s="15">
        <f t="shared" si="47"/>
        <v>0</v>
      </c>
      <c r="M128" s="50">
        <f t="shared" si="48"/>
        <v>0</v>
      </c>
      <c r="O128" s="28">
        <f t="shared" si="49"/>
        <v>0</v>
      </c>
      <c r="P128" s="75">
        <v>0</v>
      </c>
      <c r="Q128" s="64">
        <v>50</v>
      </c>
      <c r="R128" s="19" t="s">
        <v>232</v>
      </c>
    </row>
    <row r="129" spans="1:18" ht="12.75">
      <c r="A129" s="32" t="s">
        <v>51</v>
      </c>
      <c r="B129" s="33" t="s">
        <v>107</v>
      </c>
      <c r="C129" s="33" t="s">
        <v>109</v>
      </c>
      <c r="E129" s="38">
        <f t="shared" si="44"/>
        <v>0</v>
      </c>
      <c r="G129" s="17">
        <f t="shared" si="45"/>
        <v>0</v>
      </c>
      <c r="I129" s="22">
        <f t="shared" si="46"/>
        <v>0</v>
      </c>
      <c r="K129" s="15">
        <f t="shared" si="47"/>
        <v>0</v>
      </c>
      <c r="M129" s="50">
        <f t="shared" si="48"/>
        <v>0</v>
      </c>
      <c r="O129" s="28">
        <f t="shared" si="49"/>
        <v>0</v>
      </c>
      <c r="P129" s="75">
        <v>0</v>
      </c>
      <c r="Q129" s="64">
        <v>70</v>
      </c>
      <c r="R129" s="19" t="s">
        <v>232</v>
      </c>
    </row>
    <row r="130" spans="1:18" ht="12.75">
      <c r="A130" s="32" t="s">
        <v>51</v>
      </c>
      <c r="B130" s="33" t="s">
        <v>234</v>
      </c>
      <c r="C130" s="33" t="s">
        <v>109</v>
      </c>
      <c r="E130" s="38">
        <f t="shared" si="44"/>
        <v>0</v>
      </c>
      <c r="G130" s="17">
        <f t="shared" si="45"/>
        <v>0</v>
      </c>
      <c r="I130" s="22">
        <f t="shared" si="46"/>
        <v>0</v>
      </c>
      <c r="K130" s="15">
        <f t="shared" si="47"/>
        <v>0</v>
      </c>
      <c r="M130" s="50">
        <f t="shared" si="48"/>
        <v>0</v>
      </c>
      <c r="O130" s="28">
        <f t="shared" si="40"/>
        <v>0</v>
      </c>
      <c r="P130" s="75">
        <v>0</v>
      </c>
      <c r="Q130" s="64">
        <v>25</v>
      </c>
      <c r="R130" s="19" t="s">
        <v>235</v>
      </c>
    </row>
    <row r="131" spans="1:18" ht="12.75">
      <c r="A131" s="32" t="s">
        <v>50</v>
      </c>
      <c r="B131" s="33" t="s">
        <v>187</v>
      </c>
      <c r="C131" s="33" t="s">
        <v>109</v>
      </c>
      <c r="E131" s="38">
        <f t="shared" si="44"/>
        <v>0</v>
      </c>
      <c r="G131" s="17">
        <f t="shared" si="45"/>
        <v>0</v>
      </c>
      <c r="I131" s="22">
        <f t="shared" si="37"/>
        <v>0</v>
      </c>
      <c r="K131" s="15">
        <f t="shared" si="38"/>
        <v>0</v>
      </c>
      <c r="M131" s="50">
        <f t="shared" si="39"/>
        <v>0</v>
      </c>
      <c r="O131" s="28">
        <f t="shared" si="40"/>
        <v>0</v>
      </c>
      <c r="P131" s="75">
        <v>0</v>
      </c>
      <c r="Q131" s="64">
        <v>309.1</v>
      </c>
      <c r="R131" s="19" t="s">
        <v>188</v>
      </c>
    </row>
    <row r="132" spans="1:18" s="1" customFormat="1" ht="12.75">
      <c r="A132" s="32"/>
      <c r="B132" s="33"/>
      <c r="C132" s="33"/>
      <c r="D132" s="10"/>
      <c r="E132" s="38"/>
      <c r="F132" s="69"/>
      <c r="G132" s="17"/>
      <c r="H132" s="100"/>
      <c r="I132" s="22"/>
      <c r="J132" s="13"/>
      <c r="K132" s="15"/>
      <c r="L132" s="72"/>
      <c r="M132" s="50"/>
      <c r="N132" s="30"/>
      <c r="O132" s="28"/>
      <c r="P132" s="75"/>
      <c r="Q132" s="64"/>
      <c r="R132" s="6"/>
    </row>
    <row r="133" spans="2:17" ht="12.75">
      <c r="B133" s="1" t="s">
        <v>9</v>
      </c>
      <c r="C133" s="1"/>
      <c r="D133" s="11"/>
      <c r="E133" s="39">
        <f>SUM(E5:E132)</f>
        <v>1506.75</v>
      </c>
      <c r="F133" s="68"/>
      <c r="G133" s="16">
        <f>SUM(G5:G132)</f>
        <v>109</v>
      </c>
      <c r="H133" s="101"/>
      <c r="I133" s="21">
        <f>SUM(I5:I132)</f>
        <v>49</v>
      </c>
      <c r="J133" s="12"/>
      <c r="K133" s="14">
        <f>SUM(K5:K132)</f>
        <v>58</v>
      </c>
      <c r="L133" s="71"/>
      <c r="M133" s="51">
        <f>SUM(M5:M132)</f>
        <v>185</v>
      </c>
      <c r="N133" s="29"/>
      <c r="O133" s="27">
        <f>SUM(O5:O132)</f>
        <v>85.05</v>
      </c>
      <c r="P133" s="83">
        <f>SUM(P5:P132)</f>
        <v>877.48</v>
      </c>
      <c r="Q133" s="63">
        <f>SUM(Q5:Q132)</f>
        <v>712.79</v>
      </c>
    </row>
    <row r="134" ht="12.75">
      <c r="M134" s="50"/>
    </row>
    <row r="135" spans="1:17" ht="12.75">
      <c r="A135" s="2"/>
      <c r="B135" s="1" t="s">
        <v>189</v>
      </c>
      <c r="C135" s="1"/>
      <c r="D135" s="11"/>
      <c r="E135" s="39">
        <f>SUM(E133,G133,I133,K133,M133,O133,P133,Q133,)</f>
        <v>3583.0699999999997</v>
      </c>
      <c r="F135" s="68"/>
      <c r="G135" s="4"/>
      <c r="H135" s="101"/>
      <c r="I135" s="9"/>
      <c r="J135" s="12"/>
      <c r="K135" s="7"/>
      <c r="L135" s="71"/>
      <c r="M135" s="47"/>
      <c r="N135" s="29"/>
      <c r="O135" s="24"/>
      <c r="P135" s="74"/>
      <c r="Q135" s="63"/>
    </row>
    <row r="142" spans="16:17" ht="12.75">
      <c r="P142" s="74"/>
      <c r="Q142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97">
      <selection activeCell="A113" sqref="A113"/>
    </sheetView>
  </sheetViews>
  <sheetFormatPr defaultColWidth="11.421875" defaultRowHeight="12.75"/>
  <cols>
    <col min="1" max="1" width="7.28125" style="3" customWidth="1"/>
    <col min="2" max="2" width="13.8515625" style="0" customWidth="1"/>
    <col min="3" max="3" width="5.421875" style="0" customWidth="1"/>
    <col min="4" max="4" width="5.00390625" style="10" customWidth="1"/>
    <col min="5" max="5" width="9.8515625" style="40" customWidth="1"/>
    <col min="6" max="6" width="4.7109375" style="69" customWidth="1"/>
    <col min="7" max="7" width="8.7109375" style="5" customWidth="1"/>
    <col min="8" max="8" width="4.7109375" style="89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72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76" customWidth="1"/>
    <col min="17" max="17" width="10.140625" style="64" customWidth="1"/>
    <col min="18" max="18" width="11.421875" style="35" customWidth="1"/>
  </cols>
  <sheetData>
    <row r="1" spans="1:18" s="1" customFormat="1" ht="12.75">
      <c r="A1" s="2"/>
      <c r="B1" s="2"/>
      <c r="C1" s="2"/>
      <c r="D1" s="34"/>
      <c r="E1" s="36">
        <v>5</v>
      </c>
      <c r="F1" s="67"/>
      <c r="G1" s="45">
        <v>1</v>
      </c>
      <c r="H1" s="87"/>
      <c r="I1" s="42">
        <v>1</v>
      </c>
      <c r="J1" s="43"/>
      <c r="K1" s="44">
        <v>1</v>
      </c>
      <c r="L1" s="70"/>
      <c r="M1" s="48">
        <v>25</v>
      </c>
      <c r="N1" s="52"/>
      <c r="O1" s="53">
        <v>35</v>
      </c>
      <c r="P1" s="73"/>
      <c r="Q1" s="62"/>
      <c r="R1" s="6"/>
    </row>
    <row r="3" spans="1:18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68" t="s">
        <v>6</v>
      </c>
      <c r="G3" s="4" t="s">
        <v>1</v>
      </c>
      <c r="H3" s="88" t="s">
        <v>6</v>
      </c>
      <c r="I3" s="9" t="s">
        <v>2</v>
      </c>
      <c r="J3" s="23" t="s">
        <v>6</v>
      </c>
      <c r="K3" s="7" t="s">
        <v>3</v>
      </c>
      <c r="L3" s="71" t="s">
        <v>6</v>
      </c>
      <c r="M3" s="49" t="s">
        <v>4</v>
      </c>
      <c r="N3" s="31" t="s">
        <v>6</v>
      </c>
      <c r="O3" s="24" t="s">
        <v>5</v>
      </c>
      <c r="P3" s="74" t="s">
        <v>8</v>
      </c>
      <c r="Q3" s="63" t="s">
        <v>7</v>
      </c>
      <c r="R3" s="6"/>
    </row>
    <row r="4" spans="1:18" s="1" customFormat="1" ht="13.5" customHeight="1">
      <c r="A4" s="2"/>
      <c r="D4" s="11"/>
      <c r="E4" s="37"/>
      <c r="F4" s="68"/>
      <c r="G4" s="4"/>
      <c r="H4" s="88"/>
      <c r="I4" s="9"/>
      <c r="J4" s="23"/>
      <c r="K4" s="7"/>
      <c r="L4" s="71"/>
      <c r="M4" s="49"/>
      <c r="N4" s="31"/>
      <c r="O4" s="24"/>
      <c r="P4" s="74"/>
      <c r="Q4" s="63"/>
      <c r="R4" s="6"/>
    </row>
    <row r="5" spans="1:17" ht="12.75">
      <c r="A5" s="32" t="s">
        <v>46</v>
      </c>
      <c r="B5" s="33" t="s">
        <v>47</v>
      </c>
      <c r="C5" s="33" t="s">
        <v>45</v>
      </c>
      <c r="E5" s="38">
        <f aca="true" t="shared" si="0" ref="E5:E29">D5*Futter</f>
        <v>0</v>
      </c>
      <c r="G5" s="17">
        <f aca="true" t="shared" si="1" ref="G5:G29">F5*Impfung</f>
        <v>0</v>
      </c>
      <c r="I5" s="22">
        <f aca="true" t="shared" si="2" ref="I5:I29">H5*Entwurmung</f>
        <v>0</v>
      </c>
      <c r="K5" s="15">
        <f aca="true" t="shared" si="3" ref="K5:K29">J5*Parasiten</f>
        <v>0</v>
      </c>
      <c r="M5" s="50">
        <f aca="true" t="shared" si="4" ref="M5:M29">L5*KastrRüde</f>
        <v>0</v>
      </c>
      <c r="O5" s="28">
        <f aca="true" t="shared" si="5" ref="O5:O109">N5*KastrHündin</f>
        <v>0</v>
      </c>
      <c r="P5" s="75">
        <v>10</v>
      </c>
      <c r="Q5" s="64">
        <v>0</v>
      </c>
    </row>
    <row r="6" spans="1:17" ht="12.75">
      <c r="A6" s="32" t="s">
        <v>46</v>
      </c>
      <c r="B6" s="33" t="s">
        <v>47</v>
      </c>
      <c r="C6" s="33" t="s">
        <v>45</v>
      </c>
      <c r="E6" s="38">
        <f t="shared" si="0"/>
        <v>0</v>
      </c>
      <c r="G6" s="17">
        <f t="shared" si="1"/>
        <v>0</v>
      </c>
      <c r="I6" s="22">
        <f t="shared" si="2"/>
        <v>0</v>
      </c>
      <c r="J6" s="13">
        <v>15</v>
      </c>
      <c r="K6" s="15">
        <f t="shared" si="3"/>
        <v>15</v>
      </c>
      <c r="M6" s="50">
        <f t="shared" si="4"/>
        <v>0</v>
      </c>
      <c r="O6" s="28">
        <f t="shared" si="5"/>
        <v>0</v>
      </c>
      <c r="P6" s="75">
        <v>0</v>
      </c>
      <c r="Q6" s="64">
        <v>0</v>
      </c>
    </row>
    <row r="7" spans="1:17" ht="12.75">
      <c r="A7" s="32" t="s">
        <v>15</v>
      </c>
      <c r="B7" s="33" t="s">
        <v>16</v>
      </c>
      <c r="C7" s="33" t="s">
        <v>25</v>
      </c>
      <c r="D7" s="10">
        <v>4</v>
      </c>
      <c r="E7" s="38">
        <f t="shared" si="0"/>
        <v>20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f t="shared" si="5"/>
        <v>0</v>
      </c>
      <c r="P7" s="75">
        <v>0</v>
      </c>
      <c r="Q7" s="64">
        <v>0</v>
      </c>
    </row>
    <row r="8" spans="1:17" ht="12.75">
      <c r="A8" s="32" t="s">
        <v>15</v>
      </c>
      <c r="B8" s="33" t="s">
        <v>14</v>
      </c>
      <c r="C8" s="33" t="s">
        <v>45</v>
      </c>
      <c r="D8" s="10">
        <v>4</v>
      </c>
      <c r="E8" s="38">
        <f t="shared" si="0"/>
        <v>20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f t="shared" si="5"/>
        <v>0</v>
      </c>
      <c r="P8" s="75">
        <v>0</v>
      </c>
      <c r="Q8" s="64">
        <v>0</v>
      </c>
    </row>
    <row r="9" spans="1:17" ht="12.75">
      <c r="A9" s="32" t="s">
        <v>15</v>
      </c>
      <c r="B9" s="33" t="s">
        <v>14</v>
      </c>
      <c r="C9" s="33" t="s">
        <v>45</v>
      </c>
      <c r="E9" s="38">
        <f t="shared" si="0"/>
        <v>0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f t="shared" si="5"/>
        <v>0</v>
      </c>
      <c r="P9" s="75">
        <v>23</v>
      </c>
      <c r="Q9" s="64">
        <v>0</v>
      </c>
    </row>
    <row r="10" spans="1:17" ht="12.75">
      <c r="A10" s="32" t="s">
        <v>15</v>
      </c>
      <c r="B10" s="33" t="s">
        <v>18</v>
      </c>
      <c r="C10" s="33" t="s">
        <v>25</v>
      </c>
      <c r="D10" s="10">
        <v>1</v>
      </c>
      <c r="E10" s="38">
        <f t="shared" si="0"/>
        <v>5</v>
      </c>
      <c r="F10" s="69">
        <v>2</v>
      </c>
      <c r="G10" s="17">
        <f t="shared" si="1"/>
        <v>2</v>
      </c>
      <c r="I10" s="22">
        <f t="shared" si="2"/>
        <v>0</v>
      </c>
      <c r="J10" s="13">
        <v>1</v>
      </c>
      <c r="K10" s="15">
        <f t="shared" si="3"/>
        <v>1</v>
      </c>
      <c r="M10" s="50">
        <f t="shared" si="4"/>
        <v>0</v>
      </c>
      <c r="O10" s="28">
        <f t="shared" si="5"/>
        <v>0</v>
      </c>
      <c r="P10" s="75">
        <v>0</v>
      </c>
      <c r="Q10" s="64">
        <v>0</v>
      </c>
    </row>
    <row r="11" spans="1:17" ht="12.75">
      <c r="A11" s="32" t="s">
        <v>15</v>
      </c>
      <c r="B11" s="33" t="s">
        <v>19</v>
      </c>
      <c r="C11" s="33" t="s">
        <v>25</v>
      </c>
      <c r="D11" s="10">
        <v>1</v>
      </c>
      <c r="E11" s="38">
        <f t="shared" si="0"/>
        <v>5</v>
      </c>
      <c r="F11" s="69">
        <v>1</v>
      </c>
      <c r="G11" s="17">
        <f t="shared" si="1"/>
        <v>1</v>
      </c>
      <c r="H11" s="89">
        <v>1</v>
      </c>
      <c r="I11" s="22">
        <f t="shared" si="2"/>
        <v>1</v>
      </c>
      <c r="K11" s="15">
        <f t="shared" si="3"/>
        <v>0</v>
      </c>
      <c r="M11" s="50">
        <f t="shared" si="4"/>
        <v>0</v>
      </c>
      <c r="O11" s="28">
        <f t="shared" si="5"/>
        <v>0</v>
      </c>
      <c r="P11" s="75">
        <v>0</v>
      </c>
      <c r="Q11" s="64">
        <v>0</v>
      </c>
    </row>
    <row r="12" spans="1:17" ht="12.75">
      <c r="A12" s="32" t="s">
        <v>15</v>
      </c>
      <c r="B12" s="33" t="s">
        <v>20</v>
      </c>
      <c r="C12" s="33" t="s">
        <v>25</v>
      </c>
      <c r="D12" s="10">
        <v>4</v>
      </c>
      <c r="E12" s="38">
        <f t="shared" si="0"/>
        <v>20</v>
      </c>
      <c r="G12" s="17">
        <f t="shared" si="1"/>
        <v>0</v>
      </c>
      <c r="I12" s="22">
        <f t="shared" si="2"/>
        <v>0</v>
      </c>
      <c r="K12" s="15">
        <f t="shared" si="3"/>
        <v>0</v>
      </c>
      <c r="M12" s="50">
        <f t="shared" si="4"/>
        <v>0</v>
      </c>
      <c r="O12" s="28">
        <f t="shared" si="5"/>
        <v>0</v>
      </c>
      <c r="P12" s="75">
        <v>0</v>
      </c>
      <c r="Q12" s="64">
        <v>0</v>
      </c>
    </row>
    <row r="13" spans="1:17" ht="12.75">
      <c r="A13" s="32" t="s">
        <v>15</v>
      </c>
      <c r="B13" s="33" t="s">
        <v>26</v>
      </c>
      <c r="C13" s="33" t="s">
        <v>25</v>
      </c>
      <c r="D13" s="10">
        <v>1</v>
      </c>
      <c r="E13" s="38">
        <f t="shared" si="0"/>
        <v>5</v>
      </c>
      <c r="G13" s="17">
        <f t="shared" si="1"/>
        <v>0</v>
      </c>
      <c r="I13" s="22">
        <f t="shared" si="2"/>
        <v>0</v>
      </c>
      <c r="K13" s="15">
        <f t="shared" si="3"/>
        <v>0</v>
      </c>
      <c r="M13" s="50">
        <f t="shared" si="4"/>
        <v>0</v>
      </c>
      <c r="O13" s="28">
        <f t="shared" si="5"/>
        <v>0</v>
      </c>
      <c r="P13" s="75">
        <v>0</v>
      </c>
      <c r="Q13" s="64">
        <v>0</v>
      </c>
    </row>
    <row r="14" spans="1:17" ht="12.75">
      <c r="A14" s="32" t="s">
        <v>15</v>
      </c>
      <c r="B14" s="33" t="s">
        <v>21</v>
      </c>
      <c r="C14" s="33" t="s">
        <v>25</v>
      </c>
      <c r="D14" s="10">
        <v>4</v>
      </c>
      <c r="E14" s="38">
        <f t="shared" si="0"/>
        <v>20</v>
      </c>
      <c r="G14" s="17">
        <f t="shared" si="1"/>
        <v>0</v>
      </c>
      <c r="I14" s="22">
        <f t="shared" si="2"/>
        <v>0</v>
      </c>
      <c r="K14" s="15">
        <f t="shared" si="3"/>
        <v>0</v>
      </c>
      <c r="M14" s="50">
        <f t="shared" si="4"/>
        <v>0</v>
      </c>
      <c r="O14" s="28">
        <f t="shared" si="5"/>
        <v>0</v>
      </c>
      <c r="P14" s="75">
        <v>0</v>
      </c>
      <c r="Q14" s="64">
        <v>0</v>
      </c>
    </row>
    <row r="15" spans="1:17" ht="12.75">
      <c r="A15" s="32" t="s">
        <v>15</v>
      </c>
      <c r="B15" s="33" t="s">
        <v>22</v>
      </c>
      <c r="C15" s="33" t="s">
        <v>25</v>
      </c>
      <c r="D15" s="10">
        <v>4</v>
      </c>
      <c r="E15" s="38">
        <f t="shared" si="0"/>
        <v>20</v>
      </c>
      <c r="G15" s="17">
        <f t="shared" si="1"/>
        <v>0</v>
      </c>
      <c r="I15" s="22">
        <f t="shared" si="2"/>
        <v>0</v>
      </c>
      <c r="K15" s="15">
        <f t="shared" si="3"/>
        <v>0</v>
      </c>
      <c r="M15" s="50">
        <f t="shared" si="4"/>
        <v>0</v>
      </c>
      <c r="O15" s="28">
        <f t="shared" si="5"/>
        <v>0</v>
      </c>
      <c r="P15" s="75">
        <v>0</v>
      </c>
      <c r="Q15" s="64">
        <v>0</v>
      </c>
    </row>
    <row r="16" spans="1:17" ht="12.75">
      <c r="A16" s="32" t="s">
        <v>15</v>
      </c>
      <c r="B16" s="33" t="s">
        <v>23</v>
      </c>
      <c r="C16" s="33" t="s">
        <v>25</v>
      </c>
      <c r="D16" s="10">
        <v>4</v>
      </c>
      <c r="E16" s="38">
        <f t="shared" si="0"/>
        <v>20</v>
      </c>
      <c r="G16" s="17">
        <f t="shared" si="1"/>
        <v>0</v>
      </c>
      <c r="I16" s="22">
        <f t="shared" si="2"/>
        <v>0</v>
      </c>
      <c r="K16" s="15">
        <f t="shared" si="3"/>
        <v>0</v>
      </c>
      <c r="M16" s="50">
        <f t="shared" si="4"/>
        <v>0</v>
      </c>
      <c r="O16" s="28">
        <f t="shared" si="5"/>
        <v>0</v>
      </c>
      <c r="P16" s="75">
        <v>0</v>
      </c>
      <c r="Q16" s="64">
        <v>0</v>
      </c>
    </row>
    <row r="17" spans="1:17" ht="12.75">
      <c r="A17" s="32" t="s">
        <v>15</v>
      </c>
      <c r="B17" s="33" t="s">
        <v>24</v>
      </c>
      <c r="C17" s="33" t="s">
        <v>25</v>
      </c>
      <c r="D17" s="10">
        <v>5</v>
      </c>
      <c r="E17" s="38">
        <f>D17*Futter</f>
        <v>25</v>
      </c>
      <c r="G17" s="17">
        <f>F17*Impfung</f>
        <v>0</v>
      </c>
      <c r="I17" s="22">
        <f>H17*Entwurmung</f>
        <v>0</v>
      </c>
      <c r="K17" s="15">
        <f>J17*Parasiten</f>
        <v>0</v>
      </c>
      <c r="M17" s="50">
        <f>L17*KastrRüde</f>
        <v>0</v>
      </c>
      <c r="O17" s="28">
        <f t="shared" si="5"/>
        <v>0</v>
      </c>
      <c r="P17" s="75">
        <v>0</v>
      </c>
      <c r="Q17" s="64">
        <v>0</v>
      </c>
    </row>
    <row r="18" spans="1:18" ht="12.75">
      <c r="A18" s="32" t="s">
        <v>15</v>
      </c>
      <c r="B18" s="33" t="s">
        <v>185</v>
      </c>
      <c r="C18" s="33" t="s">
        <v>109</v>
      </c>
      <c r="E18" s="38">
        <f t="shared" si="0"/>
        <v>0</v>
      </c>
      <c r="G18" s="17">
        <f t="shared" si="1"/>
        <v>0</v>
      </c>
      <c r="I18" s="22">
        <f t="shared" si="2"/>
        <v>0</v>
      </c>
      <c r="K18" s="15">
        <f t="shared" si="3"/>
        <v>0</v>
      </c>
      <c r="M18" s="50">
        <f t="shared" si="4"/>
        <v>0</v>
      </c>
      <c r="O18" s="28">
        <f t="shared" si="5"/>
        <v>0</v>
      </c>
      <c r="P18" s="75">
        <v>0</v>
      </c>
      <c r="Q18" s="64">
        <v>35</v>
      </c>
      <c r="R18" s="35" t="s">
        <v>184</v>
      </c>
    </row>
    <row r="19" spans="1:17" ht="12.75">
      <c r="A19" s="32" t="s">
        <v>10</v>
      </c>
      <c r="B19" s="33" t="s">
        <v>233</v>
      </c>
      <c r="C19" s="33" t="s">
        <v>45</v>
      </c>
      <c r="E19" s="38">
        <f>D19*Futter</f>
        <v>0</v>
      </c>
      <c r="G19" s="17">
        <f>F19*Impfung</f>
        <v>0</v>
      </c>
      <c r="I19" s="22">
        <f>H19*Entwurmung</f>
        <v>0</v>
      </c>
      <c r="K19" s="15">
        <f>J19*Parasiten</f>
        <v>0</v>
      </c>
      <c r="M19" s="50">
        <f>L19*KastrRüde</f>
        <v>0</v>
      </c>
      <c r="O19" s="28">
        <f>N19*KastrHündin</f>
        <v>0</v>
      </c>
      <c r="P19" s="75">
        <v>20</v>
      </c>
      <c r="Q19" s="64">
        <v>0</v>
      </c>
    </row>
    <row r="20" spans="1:17" ht="12.75">
      <c r="A20" s="32" t="s">
        <v>10</v>
      </c>
      <c r="B20" s="33" t="s">
        <v>27</v>
      </c>
      <c r="C20" s="33" t="s">
        <v>25</v>
      </c>
      <c r="D20" s="10">
        <v>4</v>
      </c>
      <c r="E20" s="38">
        <f t="shared" si="0"/>
        <v>20</v>
      </c>
      <c r="G20" s="17">
        <f t="shared" si="1"/>
        <v>0</v>
      </c>
      <c r="I20" s="22">
        <f t="shared" si="2"/>
        <v>0</v>
      </c>
      <c r="K20" s="15">
        <f t="shared" si="3"/>
        <v>0</v>
      </c>
      <c r="M20" s="50">
        <f t="shared" si="4"/>
        <v>0</v>
      </c>
      <c r="O20" s="28">
        <f t="shared" si="5"/>
        <v>0</v>
      </c>
      <c r="P20" s="75">
        <v>0</v>
      </c>
      <c r="Q20" s="64">
        <v>0</v>
      </c>
    </row>
    <row r="21" spans="1:17" ht="12.75">
      <c r="A21" s="32" t="s">
        <v>10</v>
      </c>
      <c r="B21" s="33" t="s">
        <v>28</v>
      </c>
      <c r="C21" s="33" t="s">
        <v>25</v>
      </c>
      <c r="D21" s="10">
        <v>4</v>
      </c>
      <c r="E21" s="38">
        <f t="shared" si="0"/>
        <v>20</v>
      </c>
      <c r="G21" s="17">
        <f t="shared" si="1"/>
        <v>0</v>
      </c>
      <c r="I21" s="22">
        <f t="shared" si="2"/>
        <v>0</v>
      </c>
      <c r="K21" s="15">
        <f t="shared" si="3"/>
        <v>0</v>
      </c>
      <c r="M21" s="50">
        <f t="shared" si="4"/>
        <v>0</v>
      </c>
      <c r="O21" s="28">
        <f t="shared" si="5"/>
        <v>0</v>
      </c>
      <c r="P21" s="75">
        <v>0</v>
      </c>
      <c r="Q21" s="64">
        <v>0</v>
      </c>
    </row>
    <row r="22" spans="1:17" ht="12.75">
      <c r="A22" s="32" t="s">
        <v>10</v>
      </c>
      <c r="B22" s="33" t="s">
        <v>29</v>
      </c>
      <c r="C22" s="33" t="s">
        <v>25</v>
      </c>
      <c r="D22" s="10">
        <v>1</v>
      </c>
      <c r="E22" s="38">
        <f t="shared" si="0"/>
        <v>5</v>
      </c>
      <c r="G22" s="17">
        <f t="shared" si="1"/>
        <v>0</v>
      </c>
      <c r="I22" s="22">
        <f t="shared" si="2"/>
        <v>0</v>
      </c>
      <c r="K22" s="15">
        <f t="shared" si="3"/>
        <v>0</v>
      </c>
      <c r="M22" s="50">
        <f t="shared" si="4"/>
        <v>0</v>
      </c>
      <c r="O22" s="28">
        <f t="shared" si="5"/>
        <v>0</v>
      </c>
      <c r="P22" s="75">
        <v>0</v>
      </c>
      <c r="Q22" s="64">
        <v>0</v>
      </c>
    </row>
    <row r="23" spans="1:17" ht="12.75">
      <c r="A23" s="32" t="s">
        <v>10</v>
      </c>
      <c r="B23" s="33" t="s">
        <v>30</v>
      </c>
      <c r="C23" s="33" t="s">
        <v>25</v>
      </c>
      <c r="D23" s="10">
        <v>1</v>
      </c>
      <c r="E23" s="38">
        <f t="shared" si="0"/>
        <v>5</v>
      </c>
      <c r="F23" s="69">
        <v>1</v>
      </c>
      <c r="G23" s="17">
        <f t="shared" si="1"/>
        <v>1</v>
      </c>
      <c r="H23" s="89">
        <v>1</v>
      </c>
      <c r="I23" s="22">
        <f t="shared" si="2"/>
        <v>1</v>
      </c>
      <c r="K23" s="15">
        <f t="shared" si="3"/>
        <v>0</v>
      </c>
      <c r="M23" s="50">
        <f t="shared" si="4"/>
        <v>0</v>
      </c>
      <c r="O23" s="28">
        <f t="shared" si="5"/>
        <v>0</v>
      </c>
      <c r="P23" s="75">
        <v>0</v>
      </c>
      <c r="Q23" s="64">
        <v>0</v>
      </c>
    </row>
    <row r="24" spans="1:17" ht="12.75">
      <c r="A24" s="32" t="s">
        <v>10</v>
      </c>
      <c r="B24" s="33" t="s">
        <v>104</v>
      </c>
      <c r="C24" s="33" t="s">
        <v>17</v>
      </c>
      <c r="D24" s="10">
        <v>1</v>
      </c>
      <c r="E24" s="38">
        <f>D24*Futter</f>
        <v>5</v>
      </c>
      <c r="F24" s="69">
        <v>2</v>
      </c>
      <c r="G24" s="17">
        <f>F24*Impfung</f>
        <v>2</v>
      </c>
      <c r="H24" s="89">
        <v>2</v>
      </c>
      <c r="I24" s="22">
        <f>H24*Entwurmung</f>
        <v>2</v>
      </c>
      <c r="J24" s="13">
        <v>1</v>
      </c>
      <c r="K24" s="15">
        <f>J24*Parasiten</f>
        <v>1</v>
      </c>
      <c r="M24" s="50">
        <f>L24*KastrRüde</f>
        <v>0</v>
      </c>
      <c r="O24" s="28">
        <f>N24*KastrHündin</f>
        <v>0</v>
      </c>
      <c r="P24" s="75">
        <v>0</v>
      </c>
      <c r="Q24" s="64">
        <v>0</v>
      </c>
    </row>
    <row r="25" spans="1:17" ht="12.75">
      <c r="A25" s="32" t="s">
        <v>10</v>
      </c>
      <c r="B25" s="33" t="s">
        <v>31</v>
      </c>
      <c r="C25" s="33" t="s">
        <v>25</v>
      </c>
      <c r="D25" s="10">
        <v>3</v>
      </c>
      <c r="E25" s="38">
        <f t="shared" si="0"/>
        <v>15</v>
      </c>
      <c r="F25" s="69">
        <v>1</v>
      </c>
      <c r="G25" s="17">
        <f t="shared" si="1"/>
        <v>1</v>
      </c>
      <c r="I25" s="22">
        <f t="shared" si="2"/>
        <v>0</v>
      </c>
      <c r="J25" s="13">
        <v>1</v>
      </c>
      <c r="K25" s="15">
        <f t="shared" si="3"/>
        <v>1</v>
      </c>
      <c r="M25" s="50">
        <f t="shared" si="4"/>
        <v>0</v>
      </c>
      <c r="O25" s="28">
        <f t="shared" si="5"/>
        <v>0</v>
      </c>
      <c r="P25" s="75">
        <v>0</v>
      </c>
      <c r="Q25" s="64">
        <v>0</v>
      </c>
    </row>
    <row r="26" spans="1:17" ht="12.75">
      <c r="A26" s="32" t="s">
        <v>10</v>
      </c>
      <c r="B26" s="33" t="s">
        <v>32</v>
      </c>
      <c r="C26" s="33" t="s">
        <v>109</v>
      </c>
      <c r="D26" s="10">
        <v>3</v>
      </c>
      <c r="E26" s="38">
        <f t="shared" si="0"/>
        <v>15</v>
      </c>
      <c r="G26" s="17">
        <f t="shared" si="1"/>
        <v>0</v>
      </c>
      <c r="I26" s="22">
        <f t="shared" si="2"/>
        <v>0</v>
      </c>
      <c r="K26" s="15">
        <f t="shared" si="3"/>
        <v>0</v>
      </c>
      <c r="M26" s="50">
        <f t="shared" si="4"/>
        <v>0</v>
      </c>
      <c r="O26" s="28">
        <f t="shared" si="5"/>
        <v>0</v>
      </c>
      <c r="P26" s="75">
        <v>0</v>
      </c>
      <c r="Q26" s="64">
        <v>0</v>
      </c>
    </row>
    <row r="27" spans="1:17" ht="12.75">
      <c r="A27" s="32" t="s">
        <v>10</v>
      </c>
      <c r="B27" s="33" t="s">
        <v>44</v>
      </c>
      <c r="C27" s="33" t="s">
        <v>45</v>
      </c>
      <c r="E27" s="38">
        <f t="shared" si="0"/>
        <v>0</v>
      </c>
      <c r="G27" s="17">
        <f t="shared" si="1"/>
        <v>0</v>
      </c>
      <c r="I27" s="22">
        <f t="shared" si="2"/>
        <v>0</v>
      </c>
      <c r="K27" s="15">
        <f t="shared" si="3"/>
        <v>0</v>
      </c>
      <c r="M27" s="50">
        <f t="shared" si="4"/>
        <v>0</v>
      </c>
      <c r="O27" s="28">
        <f t="shared" si="5"/>
        <v>0</v>
      </c>
      <c r="P27" s="75">
        <v>20</v>
      </c>
      <c r="Q27" s="64">
        <v>0</v>
      </c>
    </row>
    <row r="28" spans="1:17" ht="12.75">
      <c r="A28" s="32" t="s">
        <v>10</v>
      </c>
      <c r="B28" s="33" t="s">
        <v>33</v>
      </c>
      <c r="C28" s="33" t="s">
        <v>109</v>
      </c>
      <c r="D28" s="10">
        <v>4</v>
      </c>
      <c r="E28" s="38">
        <f t="shared" si="0"/>
        <v>20</v>
      </c>
      <c r="G28" s="17">
        <f t="shared" si="1"/>
        <v>0</v>
      </c>
      <c r="I28" s="22">
        <f t="shared" si="2"/>
        <v>0</v>
      </c>
      <c r="K28" s="15">
        <f t="shared" si="3"/>
        <v>0</v>
      </c>
      <c r="M28" s="50">
        <f t="shared" si="4"/>
        <v>0</v>
      </c>
      <c r="O28" s="28">
        <f t="shared" si="5"/>
        <v>0</v>
      </c>
      <c r="P28" s="75">
        <v>0</v>
      </c>
      <c r="Q28" s="64">
        <v>0</v>
      </c>
    </row>
    <row r="29" spans="1:17" ht="12.75">
      <c r="A29" s="32" t="s">
        <v>10</v>
      </c>
      <c r="B29" s="33" t="s">
        <v>34</v>
      </c>
      <c r="C29" s="33" t="s">
        <v>109</v>
      </c>
      <c r="D29" s="10">
        <v>3</v>
      </c>
      <c r="E29" s="38">
        <f t="shared" si="0"/>
        <v>15</v>
      </c>
      <c r="F29" s="69">
        <v>5</v>
      </c>
      <c r="G29" s="17">
        <f t="shared" si="1"/>
        <v>5</v>
      </c>
      <c r="H29" s="89">
        <v>5</v>
      </c>
      <c r="I29" s="22">
        <f t="shared" si="2"/>
        <v>5</v>
      </c>
      <c r="K29" s="15">
        <f t="shared" si="3"/>
        <v>0</v>
      </c>
      <c r="M29" s="50">
        <f t="shared" si="4"/>
        <v>0</v>
      </c>
      <c r="O29" s="28">
        <f t="shared" si="5"/>
        <v>0</v>
      </c>
      <c r="P29" s="75">
        <v>0</v>
      </c>
      <c r="Q29" s="64">
        <v>0</v>
      </c>
    </row>
    <row r="30" spans="1:17" ht="12.75">
      <c r="A30" s="32" t="s">
        <v>35</v>
      </c>
      <c r="B30" s="33" t="s">
        <v>38</v>
      </c>
      <c r="C30" s="33" t="s">
        <v>36</v>
      </c>
      <c r="D30" s="10">
        <v>2</v>
      </c>
      <c r="E30" s="38">
        <f aca="true" t="shared" si="6" ref="E30:E42">D30*Futter</f>
        <v>10</v>
      </c>
      <c r="G30" s="17">
        <f aca="true" t="shared" si="7" ref="G30:G42">F30*Impfung</f>
        <v>0</v>
      </c>
      <c r="I30" s="22">
        <f aca="true" t="shared" si="8" ref="I30:I42">H30*Entwurmung</f>
        <v>0</v>
      </c>
      <c r="K30" s="15">
        <f aca="true" t="shared" si="9" ref="K30:K42">J30*Parasiten</f>
        <v>0</v>
      </c>
      <c r="M30" s="50">
        <f aca="true" t="shared" si="10" ref="M30:M42">L30*KastrRüde</f>
        <v>0</v>
      </c>
      <c r="O30" s="28">
        <f t="shared" si="5"/>
        <v>0</v>
      </c>
      <c r="P30" s="75">
        <v>0</v>
      </c>
      <c r="Q30" s="64">
        <v>0</v>
      </c>
    </row>
    <row r="31" spans="1:17" ht="12.75">
      <c r="A31" s="32" t="s">
        <v>35</v>
      </c>
      <c r="B31" s="33" t="s">
        <v>39</v>
      </c>
      <c r="C31" s="33" t="s">
        <v>36</v>
      </c>
      <c r="D31" s="10">
        <v>5</v>
      </c>
      <c r="E31" s="38">
        <f t="shared" si="6"/>
        <v>25</v>
      </c>
      <c r="F31" s="69">
        <v>5</v>
      </c>
      <c r="G31" s="17">
        <f t="shared" si="7"/>
        <v>5</v>
      </c>
      <c r="I31" s="22">
        <f t="shared" si="8"/>
        <v>0</v>
      </c>
      <c r="K31" s="15">
        <f t="shared" si="9"/>
        <v>0</v>
      </c>
      <c r="M31" s="50">
        <f t="shared" si="10"/>
        <v>0</v>
      </c>
      <c r="O31" s="28">
        <f t="shared" si="5"/>
        <v>0</v>
      </c>
      <c r="P31" s="75">
        <v>0</v>
      </c>
      <c r="Q31" s="64">
        <v>0</v>
      </c>
    </row>
    <row r="32" spans="1:17" ht="12.75">
      <c r="A32" s="32" t="s">
        <v>35</v>
      </c>
      <c r="B32" s="33" t="s">
        <v>40</v>
      </c>
      <c r="C32" s="33" t="s">
        <v>36</v>
      </c>
      <c r="D32" s="10">
        <v>1</v>
      </c>
      <c r="E32" s="38">
        <f t="shared" si="6"/>
        <v>5</v>
      </c>
      <c r="F32" s="69">
        <v>1</v>
      </c>
      <c r="G32" s="17">
        <f t="shared" si="7"/>
        <v>1</v>
      </c>
      <c r="H32" s="89">
        <v>1</v>
      </c>
      <c r="I32" s="22">
        <f t="shared" si="8"/>
        <v>1</v>
      </c>
      <c r="K32" s="15">
        <f t="shared" si="9"/>
        <v>0</v>
      </c>
      <c r="M32" s="50">
        <f t="shared" si="10"/>
        <v>0</v>
      </c>
      <c r="O32" s="28">
        <f t="shared" si="5"/>
        <v>0</v>
      </c>
      <c r="P32" s="75">
        <v>0</v>
      </c>
      <c r="Q32" s="64">
        <v>0</v>
      </c>
    </row>
    <row r="33" spans="1:17" ht="12.75">
      <c r="A33" s="32" t="s">
        <v>35</v>
      </c>
      <c r="B33" s="33" t="s">
        <v>19</v>
      </c>
      <c r="C33" s="33" t="s">
        <v>36</v>
      </c>
      <c r="D33" s="10">
        <v>1</v>
      </c>
      <c r="E33" s="38">
        <f t="shared" si="6"/>
        <v>5</v>
      </c>
      <c r="F33" s="69">
        <v>1</v>
      </c>
      <c r="G33" s="17">
        <f t="shared" si="7"/>
        <v>1</v>
      </c>
      <c r="H33" s="89">
        <v>1</v>
      </c>
      <c r="I33" s="22">
        <f t="shared" si="8"/>
        <v>1</v>
      </c>
      <c r="J33" s="13">
        <v>1</v>
      </c>
      <c r="K33" s="15">
        <f t="shared" si="9"/>
        <v>1</v>
      </c>
      <c r="M33" s="50">
        <f t="shared" si="10"/>
        <v>0</v>
      </c>
      <c r="O33" s="28">
        <f t="shared" si="5"/>
        <v>0</v>
      </c>
      <c r="P33" s="75">
        <v>0</v>
      </c>
      <c r="Q33" s="64">
        <v>0</v>
      </c>
    </row>
    <row r="34" spans="1:17" ht="12.75">
      <c r="A34" s="32" t="s">
        <v>35</v>
      </c>
      <c r="B34" s="33" t="s">
        <v>41</v>
      </c>
      <c r="C34" s="33" t="s">
        <v>36</v>
      </c>
      <c r="D34" s="10">
        <v>1</v>
      </c>
      <c r="E34" s="38">
        <f t="shared" si="6"/>
        <v>5</v>
      </c>
      <c r="G34" s="17">
        <f t="shared" si="7"/>
        <v>0</v>
      </c>
      <c r="I34" s="22">
        <f t="shared" si="8"/>
        <v>0</v>
      </c>
      <c r="K34" s="15">
        <f t="shared" si="9"/>
        <v>0</v>
      </c>
      <c r="M34" s="50">
        <f t="shared" si="10"/>
        <v>0</v>
      </c>
      <c r="O34" s="28">
        <f t="shared" si="5"/>
        <v>0</v>
      </c>
      <c r="P34" s="75">
        <v>0</v>
      </c>
      <c r="Q34" s="64">
        <v>0</v>
      </c>
    </row>
    <row r="35" spans="1:17" ht="12.75">
      <c r="A35" s="32" t="s">
        <v>35</v>
      </c>
      <c r="B35" s="33" t="s">
        <v>42</v>
      </c>
      <c r="C35" s="33" t="s">
        <v>36</v>
      </c>
      <c r="D35" s="10">
        <v>1</v>
      </c>
      <c r="E35" s="38">
        <f t="shared" si="6"/>
        <v>5</v>
      </c>
      <c r="G35" s="17">
        <f t="shared" si="7"/>
        <v>0</v>
      </c>
      <c r="I35" s="22">
        <f t="shared" si="8"/>
        <v>0</v>
      </c>
      <c r="K35" s="15">
        <f t="shared" si="9"/>
        <v>0</v>
      </c>
      <c r="M35" s="50">
        <f t="shared" si="10"/>
        <v>0</v>
      </c>
      <c r="O35" s="28">
        <f t="shared" si="5"/>
        <v>0</v>
      </c>
      <c r="P35" s="75">
        <v>0</v>
      </c>
      <c r="Q35" s="64">
        <v>0</v>
      </c>
    </row>
    <row r="36" spans="1:17" ht="12.75">
      <c r="A36" s="32" t="s">
        <v>35</v>
      </c>
      <c r="B36" s="33" t="s">
        <v>14</v>
      </c>
      <c r="C36" s="33" t="s">
        <v>45</v>
      </c>
      <c r="D36" s="10">
        <v>10</v>
      </c>
      <c r="E36" s="38">
        <f t="shared" si="6"/>
        <v>50</v>
      </c>
      <c r="F36" s="69">
        <v>3</v>
      </c>
      <c r="G36" s="17">
        <f t="shared" si="7"/>
        <v>3</v>
      </c>
      <c r="H36" s="89">
        <v>1</v>
      </c>
      <c r="I36" s="22">
        <f t="shared" si="8"/>
        <v>1</v>
      </c>
      <c r="J36" s="13">
        <v>1</v>
      </c>
      <c r="K36" s="15">
        <f t="shared" si="9"/>
        <v>1</v>
      </c>
      <c r="M36" s="50">
        <f t="shared" si="10"/>
        <v>0</v>
      </c>
      <c r="O36" s="28">
        <f>N36*KastrHündin</f>
        <v>0</v>
      </c>
      <c r="P36" s="75">
        <v>0</v>
      </c>
      <c r="Q36" s="64">
        <v>0</v>
      </c>
    </row>
    <row r="37" spans="1:17" ht="12.75">
      <c r="A37" s="32" t="s">
        <v>35</v>
      </c>
      <c r="B37" s="33" t="s">
        <v>240</v>
      </c>
      <c r="C37" s="33" t="s">
        <v>17</v>
      </c>
      <c r="D37" s="10">
        <v>2</v>
      </c>
      <c r="E37" s="38">
        <f t="shared" si="6"/>
        <v>10</v>
      </c>
      <c r="G37" s="17">
        <f t="shared" si="7"/>
        <v>0</v>
      </c>
      <c r="I37" s="22">
        <f t="shared" si="8"/>
        <v>0</v>
      </c>
      <c r="K37" s="15">
        <f t="shared" si="9"/>
        <v>0</v>
      </c>
      <c r="M37" s="50">
        <f t="shared" si="10"/>
        <v>0</v>
      </c>
      <c r="O37" s="28">
        <f>N37*KastrHündin</f>
        <v>0</v>
      </c>
      <c r="P37" s="75">
        <v>0</v>
      </c>
      <c r="Q37" s="64">
        <v>0</v>
      </c>
    </row>
    <row r="38" spans="1:17" ht="12.75">
      <c r="A38" s="32" t="s">
        <v>35</v>
      </c>
      <c r="B38" s="33" t="s">
        <v>43</v>
      </c>
      <c r="C38" s="33" t="s">
        <v>36</v>
      </c>
      <c r="D38" s="10">
        <v>1</v>
      </c>
      <c r="E38" s="38">
        <f t="shared" si="6"/>
        <v>5</v>
      </c>
      <c r="F38" s="69">
        <v>3</v>
      </c>
      <c r="G38" s="17">
        <f t="shared" si="7"/>
        <v>3</v>
      </c>
      <c r="H38" s="89">
        <v>1</v>
      </c>
      <c r="I38" s="22">
        <f t="shared" si="8"/>
        <v>1</v>
      </c>
      <c r="J38" s="13">
        <v>1</v>
      </c>
      <c r="K38" s="15">
        <f t="shared" si="9"/>
        <v>1</v>
      </c>
      <c r="M38" s="50">
        <f t="shared" si="10"/>
        <v>0</v>
      </c>
      <c r="O38" s="28">
        <f t="shared" si="5"/>
        <v>0</v>
      </c>
      <c r="P38" s="75">
        <v>0</v>
      </c>
      <c r="Q38" s="64">
        <v>0</v>
      </c>
    </row>
    <row r="39" spans="1:18" ht="12.75">
      <c r="A39" s="32" t="s">
        <v>35</v>
      </c>
      <c r="B39" s="33" t="s">
        <v>183</v>
      </c>
      <c r="C39" s="33" t="s">
        <v>109</v>
      </c>
      <c r="E39" s="38">
        <f t="shared" si="6"/>
        <v>0</v>
      </c>
      <c r="G39" s="17">
        <f t="shared" si="7"/>
        <v>0</v>
      </c>
      <c r="I39" s="22">
        <f t="shared" si="8"/>
        <v>0</v>
      </c>
      <c r="K39" s="15">
        <f t="shared" si="9"/>
        <v>0</v>
      </c>
      <c r="M39" s="50">
        <f t="shared" si="10"/>
        <v>0</v>
      </c>
      <c r="O39" s="28">
        <f t="shared" si="5"/>
        <v>0</v>
      </c>
      <c r="P39" s="75">
        <v>0</v>
      </c>
      <c r="Q39" s="64">
        <v>80</v>
      </c>
      <c r="R39" s="35" t="s">
        <v>184</v>
      </c>
    </row>
    <row r="40" spans="1:18" ht="12.75">
      <c r="A40" s="32" t="s">
        <v>186</v>
      </c>
      <c r="B40" s="33" t="s">
        <v>92</v>
      </c>
      <c r="C40" s="33" t="s">
        <v>109</v>
      </c>
      <c r="D40" s="10">
        <v>3</v>
      </c>
      <c r="E40" s="38">
        <f t="shared" si="6"/>
        <v>15</v>
      </c>
      <c r="G40" s="17">
        <f t="shared" si="7"/>
        <v>0</v>
      </c>
      <c r="I40" s="22">
        <f t="shared" si="8"/>
        <v>0</v>
      </c>
      <c r="K40" s="15">
        <f t="shared" si="9"/>
        <v>0</v>
      </c>
      <c r="M40" s="50">
        <f t="shared" si="10"/>
        <v>0</v>
      </c>
      <c r="O40" s="28">
        <f t="shared" si="5"/>
        <v>0</v>
      </c>
      <c r="P40" s="75">
        <v>0</v>
      </c>
      <c r="Q40" s="64">
        <v>35</v>
      </c>
      <c r="R40" s="35" t="s">
        <v>184</v>
      </c>
    </row>
    <row r="41" spans="1:18" ht="12.75">
      <c r="A41" s="32" t="s">
        <v>186</v>
      </c>
      <c r="B41" s="33" t="s">
        <v>95</v>
      </c>
      <c r="C41" s="33" t="s">
        <v>109</v>
      </c>
      <c r="E41" s="38">
        <f t="shared" si="6"/>
        <v>0</v>
      </c>
      <c r="G41" s="17">
        <f t="shared" si="7"/>
        <v>0</v>
      </c>
      <c r="I41" s="22">
        <f t="shared" si="8"/>
        <v>0</v>
      </c>
      <c r="K41" s="15">
        <f t="shared" si="9"/>
        <v>0</v>
      </c>
      <c r="M41" s="50">
        <f t="shared" si="10"/>
        <v>0</v>
      </c>
      <c r="O41" s="28">
        <f t="shared" si="5"/>
        <v>0</v>
      </c>
      <c r="P41" s="75">
        <v>0</v>
      </c>
      <c r="Q41" s="64">
        <v>35</v>
      </c>
      <c r="R41" s="35" t="s">
        <v>184</v>
      </c>
    </row>
    <row r="42" spans="1:17" ht="12.75">
      <c r="A42" s="32" t="s">
        <v>186</v>
      </c>
      <c r="B42" s="33" t="s">
        <v>107</v>
      </c>
      <c r="C42" s="33" t="s">
        <v>109</v>
      </c>
      <c r="D42" s="10">
        <v>6</v>
      </c>
      <c r="E42" s="38">
        <f t="shared" si="6"/>
        <v>30</v>
      </c>
      <c r="G42" s="17">
        <f t="shared" si="7"/>
        <v>0</v>
      </c>
      <c r="I42" s="22">
        <f t="shared" si="8"/>
        <v>0</v>
      </c>
      <c r="K42" s="15">
        <f t="shared" si="9"/>
        <v>0</v>
      </c>
      <c r="M42" s="50">
        <f t="shared" si="10"/>
        <v>0</v>
      </c>
      <c r="O42" s="28">
        <f t="shared" si="5"/>
        <v>0</v>
      </c>
      <c r="P42" s="75">
        <v>0</v>
      </c>
      <c r="Q42" s="64">
        <v>0</v>
      </c>
    </row>
    <row r="43" spans="1:17" ht="12.75">
      <c r="A43" s="32" t="s">
        <v>186</v>
      </c>
      <c r="B43" s="33" t="s">
        <v>14</v>
      </c>
      <c r="C43" s="33" t="s">
        <v>45</v>
      </c>
      <c r="E43" s="38">
        <f aca="true" t="shared" si="11" ref="E43:E57">D43*Futter</f>
        <v>0</v>
      </c>
      <c r="F43" s="69">
        <v>10</v>
      </c>
      <c r="G43" s="17">
        <f aca="true" t="shared" si="12" ref="G43:G57">F43*Impfung</f>
        <v>10</v>
      </c>
      <c r="I43" s="22">
        <f aca="true" t="shared" si="13" ref="I43:I57">H43*Entwurmung</f>
        <v>0</v>
      </c>
      <c r="K43" s="15">
        <f aca="true" t="shared" si="14" ref="K43:K57">J43*Parasiten</f>
        <v>0</v>
      </c>
      <c r="M43" s="50">
        <f aca="true" t="shared" si="15" ref="M43:M57">L43*KastrRüde</f>
        <v>0</v>
      </c>
      <c r="O43" s="28">
        <f t="shared" si="5"/>
        <v>0</v>
      </c>
      <c r="P43" s="75">
        <v>0</v>
      </c>
      <c r="Q43" s="64">
        <v>0</v>
      </c>
    </row>
    <row r="44" spans="1:17" ht="12.75">
      <c r="A44" s="32" t="s">
        <v>186</v>
      </c>
      <c r="B44" s="33" t="s">
        <v>14</v>
      </c>
      <c r="C44" s="33" t="s">
        <v>45</v>
      </c>
      <c r="D44" s="10">
        <v>4</v>
      </c>
      <c r="E44" s="38">
        <f t="shared" si="11"/>
        <v>20</v>
      </c>
      <c r="G44" s="17">
        <f t="shared" si="12"/>
        <v>0</v>
      </c>
      <c r="I44" s="22">
        <f t="shared" si="13"/>
        <v>0</v>
      </c>
      <c r="K44" s="15">
        <f t="shared" si="14"/>
        <v>0</v>
      </c>
      <c r="M44" s="50">
        <f t="shared" si="15"/>
        <v>0</v>
      </c>
      <c r="O44" s="28">
        <f t="shared" si="5"/>
        <v>0</v>
      </c>
      <c r="P44" s="75">
        <v>0</v>
      </c>
      <c r="Q44" s="64">
        <v>0</v>
      </c>
    </row>
    <row r="45" spans="1:17" ht="12.75">
      <c r="A45" s="32" t="s">
        <v>186</v>
      </c>
      <c r="B45" s="33" t="s">
        <v>14</v>
      </c>
      <c r="C45" s="33" t="s">
        <v>45</v>
      </c>
      <c r="D45" s="10">
        <v>10</v>
      </c>
      <c r="E45" s="38">
        <f t="shared" si="11"/>
        <v>50</v>
      </c>
      <c r="G45" s="17">
        <f t="shared" si="12"/>
        <v>0</v>
      </c>
      <c r="I45" s="22">
        <f t="shared" si="13"/>
        <v>0</v>
      </c>
      <c r="K45" s="15">
        <f t="shared" si="14"/>
        <v>0</v>
      </c>
      <c r="M45" s="50">
        <f t="shared" si="15"/>
        <v>0</v>
      </c>
      <c r="O45" s="28">
        <f t="shared" si="5"/>
        <v>0</v>
      </c>
      <c r="P45" s="75">
        <v>0</v>
      </c>
      <c r="Q45" s="64">
        <v>0</v>
      </c>
    </row>
    <row r="46" spans="1:17" ht="12.75">
      <c r="A46" s="32" t="s">
        <v>186</v>
      </c>
      <c r="B46" s="33" t="s">
        <v>14</v>
      </c>
      <c r="C46" s="33" t="s">
        <v>45</v>
      </c>
      <c r="E46" s="38">
        <f t="shared" si="11"/>
        <v>0</v>
      </c>
      <c r="G46" s="17">
        <f t="shared" si="12"/>
        <v>0</v>
      </c>
      <c r="I46" s="22">
        <f t="shared" si="13"/>
        <v>0</v>
      </c>
      <c r="K46" s="15">
        <f t="shared" si="14"/>
        <v>0</v>
      </c>
      <c r="M46" s="50">
        <f t="shared" si="15"/>
        <v>0</v>
      </c>
      <c r="O46" s="28">
        <f t="shared" si="5"/>
        <v>0</v>
      </c>
      <c r="P46" s="75">
        <v>20</v>
      </c>
      <c r="Q46" s="64">
        <v>0</v>
      </c>
    </row>
    <row r="47" spans="1:17" ht="12.75">
      <c r="A47" s="32" t="s">
        <v>186</v>
      </c>
      <c r="B47" s="33" t="s">
        <v>14</v>
      </c>
      <c r="C47" s="33" t="s">
        <v>45</v>
      </c>
      <c r="D47" s="10">
        <v>1</v>
      </c>
      <c r="E47" s="38">
        <f t="shared" si="11"/>
        <v>5</v>
      </c>
      <c r="G47" s="17">
        <f t="shared" si="12"/>
        <v>0</v>
      </c>
      <c r="I47" s="22">
        <f t="shared" si="13"/>
        <v>0</v>
      </c>
      <c r="K47" s="15">
        <f t="shared" si="14"/>
        <v>0</v>
      </c>
      <c r="M47" s="50">
        <f t="shared" si="15"/>
        <v>0</v>
      </c>
      <c r="O47" s="28">
        <f t="shared" si="5"/>
        <v>0</v>
      </c>
      <c r="P47" s="75">
        <v>0</v>
      </c>
      <c r="Q47" s="64">
        <v>0</v>
      </c>
    </row>
    <row r="48" spans="1:17" ht="12.75">
      <c r="A48" s="32" t="s">
        <v>186</v>
      </c>
      <c r="B48" s="33" t="s">
        <v>236</v>
      </c>
      <c r="C48" s="33" t="s">
        <v>45</v>
      </c>
      <c r="E48" s="38">
        <f t="shared" si="11"/>
        <v>0</v>
      </c>
      <c r="G48" s="17">
        <f t="shared" si="12"/>
        <v>0</v>
      </c>
      <c r="I48" s="22">
        <f t="shared" si="13"/>
        <v>0</v>
      </c>
      <c r="K48" s="15">
        <f t="shared" si="14"/>
        <v>0</v>
      </c>
      <c r="M48" s="50">
        <f t="shared" si="15"/>
        <v>0</v>
      </c>
      <c r="O48" s="28">
        <f t="shared" si="5"/>
        <v>0</v>
      </c>
      <c r="P48" s="75">
        <v>0</v>
      </c>
      <c r="Q48" s="64">
        <v>100</v>
      </c>
    </row>
    <row r="49" spans="1:18" s="1" customFormat="1" ht="12.75">
      <c r="A49" s="32" t="s">
        <v>237</v>
      </c>
      <c r="B49" s="33" t="s">
        <v>238</v>
      </c>
      <c r="C49" s="33" t="s">
        <v>109</v>
      </c>
      <c r="D49" s="10">
        <v>1</v>
      </c>
      <c r="E49" s="38">
        <f t="shared" si="11"/>
        <v>5</v>
      </c>
      <c r="F49" s="69">
        <v>2</v>
      </c>
      <c r="G49" s="17">
        <f t="shared" si="12"/>
        <v>2</v>
      </c>
      <c r="H49" s="89">
        <v>2</v>
      </c>
      <c r="I49" s="22">
        <v>1</v>
      </c>
      <c r="J49" s="13">
        <v>1</v>
      </c>
      <c r="K49" s="15">
        <f t="shared" si="14"/>
        <v>1</v>
      </c>
      <c r="L49" s="72"/>
      <c r="M49" s="50">
        <f t="shared" si="15"/>
        <v>0</v>
      </c>
      <c r="N49" s="30"/>
      <c r="O49" s="28">
        <f t="shared" si="5"/>
        <v>0</v>
      </c>
      <c r="P49" s="75">
        <v>0</v>
      </c>
      <c r="Q49" s="64">
        <v>0</v>
      </c>
      <c r="R49" s="6"/>
    </row>
    <row r="50" spans="1:17" ht="12.75">
      <c r="A50" s="32" t="s">
        <v>237</v>
      </c>
      <c r="B50" s="33" t="s">
        <v>95</v>
      </c>
      <c r="C50" s="33" t="s">
        <v>25</v>
      </c>
      <c r="D50" s="10">
        <v>3</v>
      </c>
      <c r="E50" s="38">
        <f t="shared" si="11"/>
        <v>15</v>
      </c>
      <c r="F50" s="69">
        <v>3</v>
      </c>
      <c r="G50" s="17">
        <f t="shared" si="12"/>
        <v>3</v>
      </c>
      <c r="H50" s="89">
        <v>3</v>
      </c>
      <c r="I50" s="22">
        <f t="shared" si="13"/>
        <v>3</v>
      </c>
      <c r="J50" s="13">
        <v>3</v>
      </c>
      <c r="K50" s="15">
        <f t="shared" si="14"/>
        <v>3</v>
      </c>
      <c r="M50" s="50">
        <f t="shared" si="15"/>
        <v>0</v>
      </c>
      <c r="O50" s="28">
        <f t="shared" si="5"/>
        <v>0</v>
      </c>
      <c r="P50" s="75">
        <v>0</v>
      </c>
      <c r="Q50" s="64">
        <v>0</v>
      </c>
    </row>
    <row r="51" spans="1:17" ht="12.75">
      <c r="A51" s="32" t="s">
        <v>237</v>
      </c>
      <c r="B51" s="33" t="s">
        <v>239</v>
      </c>
      <c r="C51" s="33" t="s">
        <v>109</v>
      </c>
      <c r="D51" s="10">
        <v>7</v>
      </c>
      <c r="E51" s="38">
        <f aca="true" t="shared" si="16" ref="E51:E56">D51*Futter</f>
        <v>35</v>
      </c>
      <c r="G51" s="17">
        <f aca="true" t="shared" si="17" ref="G51:G56">F51*Impfung</f>
        <v>0</v>
      </c>
      <c r="I51" s="22">
        <f aca="true" t="shared" si="18" ref="I51:I56">H51*Entwurmung</f>
        <v>0</v>
      </c>
      <c r="K51" s="15">
        <f aca="true" t="shared" si="19" ref="K51:K56">J51*Parasiten</f>
        <v>0</v>
      </c>
      <c r="M51" s="50">
        <f aca="true" t="shared" si="20" ref="M51:M56">L51*KastrRüde</f>
        <v>0</v>
      </c>
      <c r="O51" s="28">
        <f t="shared" si="5"/>
        <v>0</v>
      </c>
      <c r="P51" s="75">
        <v>0</v>
      </c>
      <c r="Q51" s="64">
        <v>0</v>
      </c>
    </row>
    <row r="52" spans="1:17" ht="12.75">
      <c r="A52" s="32" t="s">
        <v>237</v>
      </c>
      <c r="B52" s="33" t="s">
        <v>241</v>
      </c>
      <c r="C52" s="33" t="s">
        <v>45</v>
      </c>
      <c r="E52" s="38">
        <f t="shared" si="16"/>
        <v>0</v>
      </c>
      <c r="G52" s="17">
        <f t="shared" si="17"/>
        <v>0</v>
      </c>
      <c r="I52" s="22">
        <f t="shared" si="18"/>
        <v>0</v>
      </c>
      <c r="K52" s="15">
        <f t="shared" si="19"/>
        <v>0</v>
      </c>
      <c r="M52" s="50">
        <f t="shared" si="20"/>
        <v>0</v>
      </c>
      <c r="O52" s="28">
        <f t="shared" si="5"/>
        <v>0</v>
      </c>
      <c r="P52" s="75">
        <v>50</v>
      </c>
      <c r="Q52" s="64">
        <v>0</v>
      </c>
    </row>
    <row r="53" spans="1:17" ht="12.75">
      <c r="A53" s="32" t="s">
        <v>237</v>
      </c>
      <c r="B53" s="33" t="s">
        <v>242</v>
      </c>
      <c r="C53" s="33" t="s">
        <v>45</v>
      </c>
      <c r="D53" s="10">
        <v>4</v>
      </c>
      <c r="E53" s="38">
        <f t="shared" si="16"/>
        <v>20</v>
      </c>
      <c r="G53" s="17">
        <f t="shared" si="17"/>
        <v>0</v>
      </c>
      <c r="I53" s="22">
        <f t="shared" si="18"/>
        <v>0</v>
      </c>
      <c r="K53" s="15">
        <f t="shared" si="19"/>
        <v>0</v>
      </c>
      <c r="M53" s="50">
        <f t="shared" si="20"/>
        <v>0</v>
      </c>
      <c r="O53" s="28">
        <f t="shared" si="5"/>
        <v>0</v>
      </c>
      <c r="P53" s="75">
        <v>0</v>
      </c>
      <c r="Q53" s="64">
        <v>0</v>
      </c>
    </row>
    <row r="54" spans="1:17" ht="12.75">
      <c r="A54" s="32" t="s">
        <v>237</v>
      </c>
      <c r="B54" s="33" t="s">
        <v>14</v>
      </c>
      <c r="C54" s="33" t="s">
        <v>45</v>
      </c>
      <c r="E54" s="38">
        <f t="shared" si="16"/>
        <v>0</v>
      </c>
      <c r="G54" s="17">
        <f t="shared" si="17"/>
        <v>0</v>
      </c>
      <c r="I54" s="22">
        <f t="shared" si="18"/>
        <v>0</v>
      </c>
      <c r="K54" s="15">
        <f t="shared" si="19"/>
        <v>0</v>
      </c>
      <c r="M54" s="50">
        <f t="shared" si="20"/>
        <v>0</v>
      </c>
      <c r="O54" s="28">
        <f aca="true" t="shared" si="21" ref="O54:O59">N54*KastrHündin</f>
        <v>0</v>
      </c>
      <c r="P54" s="75">
        <v>15</v>
      </c>
      <c r="Q54" s="64">
        <v>0</v>
      </c>
    </row>
    <row r="55" spans="1:17" ht="12.75">
      <c r="A55" s="32" t="s">
        <v>85</v>
      </c>
      <c r="B55" s="33" t="s">
        <v>243</v>
      </c>
      <c r="C55" s="33" t="s">
        <v>45</v>
      </c>
      <c r="D55" s="10">
        <v>10</v>
      </c>
      <c r="E55" s="38">
        <f t="shared" si="16"/>
        <v>50</v>
      </c>
      <c r="G55" s="17">
        <f t="shared" si="17"/>
        <v>0</v>
      </c>
      <c r="I55" s="22">
        <f t="shared" si="18"/>
        <v>0</v>
      </c>
      <c r="K55" s="15">
        <f t="shared" si="19"/>
        <v>0</v>
      </c>
      <c r="M55" s="50">
        <f t="shared" si="20"/>
        <v>0</v>
      </c>
      <c r="O55" s="28">
        <f t="shared" si="21"/>
        <v>0</v>
      </c>
      <c r="P55" s="75">
        <v>0</v>
      </c>
      <c r="Q55" s="64">
        <v>0</v>
      </c>
    </row>
    <row r="56" spans="1:17" ht="12.75">
      <c r="A56" s="32" t="s">
        <v>244</v>
      </c>
      <c r="B56" s="33" t="s">
        <v>14</v>
      </c>
      <c r="C56" s="33" t="s">
        <v>45</v>
      </c>
      <c r="D56" s="10">
        <v>1</v>
      </c>
      <c r="E56" s="38">
        <f t="shared" si="16"/>
        <v>5</v>
      </c>
      <c r="G56" s="17">
        <f t="shared" si="17"/>
        <v>0</v>
      </c>
      <c r="I56" s="22">
        <f t="shared" si="18"/>
        <v>0</v>
      </c>
      <c r="K56" s="15">
        <f t="shared" si="19"/>
        <v>0</v>
      </c>
      <c r="M56" s="50">
        <f t="shared" si="20"/>
        <v>0</v>
      </c>
      <c r="O56" s="28">
        <f t="shared" si="21"/>
        <v>0</v>
      </c>
      <c r="P56" s="75">
        <v>0</v>
      </c>
      <c r="Q56" s="64">
        <v>0</v>
      </c>
    </row>
    <row r="57" spans="1:18" s="1" customFormat="1" ht="12.75">
      <c r="A57" s="32" t="s">
        <v>244</v>
      </c>
      <c r="B57" s="33" t="s">
        <v>14</v>
      </c>
      <c r="C57" s="33" t="s">
        <v>45</v>
      </c>
      <c r="D57" s="10"/>
      <c r="E57" s="38">
        <f t="shared" si="11"/>
        <v>0</v>
      </c>
      <c r="F57" s="69"/>
      <c r="G57" s="17">
        <f t="shared" si="12"/>
        <v>0</v>
      </c>
      <c r="H57" s="89"/>
      <c r="I57" s="22">
        <f t="shared" si="13"/>
        <v>0</v>
      </c>
      <c r="J57" s="13"/>
      <c r="K57" s="15">
        <f t="shared" si="14"/>
        <v>0</v>
      </c>
      <c r="L57" s="72"/>
      <c r="M57" s="50">
        <f t="shared" si="15"/>
        <v>0</v>
      </c>
      <c r="N57" s="30"/>
      <c r="O57" s="28">
        <f t="shared" si="21"/>
        <v>0</v>
      </c>
      <c r="P57" s="75">
        <v>20</v>
      </c>
      <c r="Q57" s="64">
        <v>0</v>
      </c>
      <c r="R57" s="6"/>
    </row>
    <row r="58" spans="1:18" s="1" customFormat="1" ht="12.75">
      <c r="A58" s="32" t="s">
        <v>244</v>
      </c>
      <c r="B58" s="33" t="s">
        <v>245</v>
      </c>
      <c r="C58" s="33" t="s">
        <v>45</v>
      </c>
      <c r="D58" s="10"/>
      <c r="E58" s="38">
        <f aca="true" t="shared" si="22" ref="E58:E109">D58*Futter</f>
        <v>0</v>
      </c>
      <c r="F58" s="69"/>
      <c r="G58" s="17">
        <f>F58*Impfung</f>
        <v>0</v>
      </c>
      <c r="H58" s="89"/>
      <c r="I58" s="22">
        <f aca="true" t="shared" si="23" ref="I58:I109">H58*Entwurmung</f>
        <v>0</v>
      </c>
      <c r="J58" s="13"/>
      <c r="K58" s="15">
        <f aca="true" t="shared" si="24" ref="K58:K109">J58*Parasiten</f>
        <v>0</v>
      </c>
      <c r="L58" s="72"/>
      <c r="M58" s="50">
        <f aca="true" t="shared" si="25" ref="M58:M109">L58*KastrRüde</f>
        <v>0</v>
      </c>
      <c r="N58" s="30"/>
      <c r="O58" s="28">
        <f t="shared" si="21"/>
        <v>0</v>
      </c>
      <c r="P58" s="75">
        <v>12</v>
      </c>
      <c r="Q58" s="64">
        <v>0</v>
      </c>
      <c r="R58" s="6"/>
    </row>
    <row r="59" spans="1:17" ht="12.75">
      <c r="A59" s="32" t="s">
        <v>244</v>
      </c>
      <c r="B59" s="33" t="s">
        <v>246</v>
      </c>
      <c r="C59" s="33" t="s">
        <v>45</v>
      </c>
      <c r="E59" s="38">
        <f t="shared" si="22"/>
        <v>0</v>
      </c>
      <c r="G59" s="17">
        <v>0</v>
      </c>
      <c r="H59" s="89">
        <v>5</v>
      </c>
      <c r="I59" s="22">
        <f t="shared" si="23"/>
        <v>5</v>
      </c>
      <c r="K59" s="15">
        <f t="shared" si="24"/>
        <v>0</v>
      </c>
      <c r="M59" s="50">
        <f t="shared" si="25"/>
        <v>0</v>
      </c>
      <c r="O59" s="28">
        <f t="shared" si="21"/>
        <v>0</v>
      </c>
      <c r="P59" s="75">
        <v>0</v>
      </c>
      <c r="Q59" s="64">
        <v>0</v>
      </c>
    </row>
    <row r="60" spans="1:17" ht="12.75">
      <c r="A60" s="32" t="s">
        <v>244</v>
      </c>
      <c r="B60" s="33" t="s">
        <v>80</v>
      </c>
      <c r="C60" s="33" t="s">
        <v>45</v>
      </c>
      <c r="D60" s="10">
        <v>3</v>
      </c>
      <c r="E60" s="38">
        <f t="shared" si="22"/>
        <v>15</v>
      </c>
      <c r="G60" s="17">
        <f aca="true" t="shared" si="26" ref="G60:G109">F60*Impfung</f>
        <v>0</v>
      </c>
      <c r="I60" s="22">
        <f t="shared" si="23"/>
        <v>0</v>
      </c>
      <c r="K60" s="15">
        <f t="shared" si="24"/>
        <v>0</v>
      </c>
      <c r="M60" s="50">
        <f t="shared" si="25"/>
        <v>0</v>
      </c>
      <c r="O60" s="28">
        <f t="shared" si="5"/>
        <v>0</v>
      </c>
      <c r="P60" s="75">
        <v>0</v>
      </c>
      <c r="Q60" s="64">
        <v>0</v>
      </c>
    </row>
    <row r="61" spans="1:17" ht="12.75">
      <c r="A61" s="32" t="s">
        <v>244</v>
      </c>
      <c r="B61" s="33" t="s">
        <v>80</v>
      </c>
      <c r="C61" s="33" t="s">
        <v>45</v>
      </c>
      <c r="E61" s="38">
        <f t="shared" si="22"/>
        <v>0</v>
      </c>
      <c r="G61" s="17">
        <f t="shared" si="26"/>
        <v>0</v>
      </c>
      <c r="I61" s="22">
        <f t="shared" si="23"/>
        <v>0</v>
      </c>
      <c r="K61" s="15">
        <f t="shared" si="24"/>
        <v>0</v>
      </c>
      <c r="M61" s="50">
        <f t="shared" si="25"/>
        <v>0</v>
      </c>
      <c r="N61" s="30">
        <v>0.2</v>
      </c>
      <c r="O61" s="28">
        <f t="shared" si="5"/>
        <v>7</v>
      </c>
      <c r="P61" s="75">
        <v>0</v>
      </c>
      <c r="Q61" s="64">
        <v>0</v>
      </c>
    </row>
    <row r="62" spans="1:17" ht="12.75">
      <c r="A62" s="32" t="s">
        <v>244</v>
      </c>
      <c r="B62" s="33" t="s">
        <v>80</v>
      </c>
      <c r="C62" s="33" t="s">
        <v>45</v>
      </c>
      <c r="E62" s="38">
        <f t="shared" si="22"/>
        <v>0</v>
      </c>
      <c r="F62" s="69">
        <v>3</v>
      </c>
      <c r="G62" s="17">
        <f t="shared" si="26"/>
        <v>3</v>
      </c>
      <c r="I62" s="22">
        <f t="shared" si="23"/>
        <v>0</v>
      </c>
      <c r="K62" s="15">
        <f t="shared" si="24"/>
        <v>0</v>
      </c>
      <c r="M62" s="50">
        <f t="shared" si="25"/>
        <v>0</v>
      </c>
      <c r="O62" s="28">
        <f t="shared" si="5"/>
        <v>0</v>
      </c>
      <c r="P62" s="75">
        <v>0</v>
      </c>
      <c r="Q62" s="64">
        <v>0</v>
      </c>
    </row>
    <row r="63" spans="1:17" ht="12.75">
      <c r="A63" s="32" t="s">
        <v>247</v>
      </c>
      <c r="B63" s="33" t="s">
        <v>14</v>
      </c>
      <c r="C63" s="33" t="s">
        <v>45</v>
      </c>
      <c r="D63" s="10">
        <v>10</v>
      </c>
      <c r="E63" s="38">
        <f t="shared" si="22"/>
        <v>50</v>
      </c>
      <c r="G63" s="17">
        <f t="shared" si="26"/>
        <v>0</v>
      </c>
      <c r="I63" s="22">
        <f t="shared" si="23"/>
        <v>0</v>
      </c>
      <c r="K63" s="15">
        <f t="shared" si="24"/>
        <v>0</v>
      </c>
      <c r="M63" s="50">
        <f t="shared" si="25"/>
        <v>0</v>
      </c>
      <c r="O63" s="28">
        <f aca="true" t="shared" si="27" ref="O63:O68">N63*KastrHündin</f>
        <v>0</v>
      </c>
      <c r="P63" s="75">
        <v>0</v>
      </c>
      <c r="Q63" s="64">
        <v>0</v>
      </c>
    </row>
    <row r="64" spans="1:17" ht="12.75">
      <c r="A64" s="32" t="s">
        <v>247</v>
      </c>
      <c r="B64" s="33" t="s">
        <v>103</v>
      </c>
      <c r="C64" s="33" t="s">
        <v>25</v>
      </c>
      <c r="D64" s="10">
        <v>3</v>
      </c>
      <c r="E64" s="38">
        <v>0</v>
      </c>
      <c r="G64" s="17">
        <f t="shared" si="26"/>
        <v>0</v>
      </c>
      <c r="I64" s="22">
        <f t="shared" si="23"/>
        <v>0</v>
      </c>
      <c r="K64" s="15">
        <f t="shared" si="24"/>
        <v>0</v>
      </c>
      <c r="M64" s="50">
        <f t="shared" si="25"/>
        <v>0</v>
      </c>
      <c r="O64" s="28">
        <f t="shared" si="27"/>
        <v>0</v>
      </c>
      <c r="P64" s="75">
        <v>0</v>
      </c>
      <c r="Q64" s="64">
        <v>0</v>
      </c>
    </row>
    <row r="65" spans="1:18" ht="12.75">
      <c r="A65" s="32" t="s">
        <v>247</v>
      </c>
      <c r="B65" s="33" t="s">
        <v>106</v>
      </c>
      <c r="C65" s="33" t="s">
        <v>25</v>
      </c>
      <c r="D65" s="10">
        <v>2</v>
      </c>
      <c r="E65" s="38">
        <f t="shared" si="22"/>
        <v>10</v>
      </c>
      <c r="G65" s="17">
        <f t="shared" si="26"/>
        <v>0</v>
      </c>
      <c r="I65" s="22">
        <f t="shared" si="23"/>
        <v>0</v>
      </c>
      <c r="K65" s="15">
        <f t="shared" si="24"/>
        <v>0</v>
      </c>
      <c r="M65" s="50">
        <f t="shared" si="25"/>
        <v>0</v>
      </c>
      <c r="O65" s="28">
        <f t="shared" si="27"/>
        <v>0</v>
      </c>
      <c r="P65" s="75">
        <v>0</v>
      </c>
      <c r="Q65" s="64">
        <v>0</v>
      </c>
      <c r="R65" s="35" t="s">
        <v>248</v>
      </c>
    </row>
    <row r="66" spans="1:17" ht="12.75">
      <c r="A66" s="32" t="s">
        <v>249</v>
      </c>
      <c r="B66" s="33" t="s">
        <v>102</v>
      </c>
      <c r="C66" s="33" t="s">
        <v>25</v>
      </c>
      <c r="D66" s="10">
        <v>2</v>
      </c>
      <c r="E66" s="38">
        <f t="shared" si="22"/>
        <v>10</v>
      </c>
      <c r="G66" s="17">
        <f t="shared" si="26"/>
        <v>0</v>
      </c>
      <c r="I66" s="22">
        <f t="shared" si="23"/>
        <v>0</v>
      </c>
      <c r="K66" s="15">
        <f t="shared" si="24"/>
        <v>0</v>
      </c>
      <c r="M66" s="50">
        <f t="shared" si="25"/>
        <v>0</v>
      </c>
      <c r="O66" s="28">
        <f t="shared" si="27"/>
        <v>0</v>
      </c>
      <c r="P66" s="75">
        <v>0</v>
      </c>
      <c r="Q66" s="64">
        <v>0</v>
      </c>
    </row>
    <row r="67" spans="1:18" ht="12.75">
      <c r="A67" s="32" t="s">
        <v>81</v>
      </c>
      <c r="B67" s="33" t="s">
        <v>132</v>
      </c>
      <c r="C67" s="33" t="s">
        <v>109</v>
      </c>
      <c r="E67" s="38">
        <f t="shared" si="22"/>
        <v>0</v>
      </c>
      <c r="G67" s="17">
        <f t="shared" si="26"/>
        <v>0</v>
      </c>
      <c r="I67" s="22">
        <f t="shared" si="23"/>
        <v>0</v>
      </c>
      <c r="K67" s="15">
        <f t="shared" si="24"/>
        <v>0</v>
      </c>
      <c r="M67" s="50">
        <f t="shared" si="25"/>
        <v>0</v>
      </c>
      <c r="O67" s="28">
        <f t="shared" si="27"/>
        <v>0</v>
      </c>
      <c r="P67" s="75">
        <v>0</v>
      </c>
      <c r="Q67" s="64">
        <v>50</v>
      </c>
      <c r="R67" s="35" t="s">
        <v>184</v>
      </c>
    </row>
    <row r="68" spans="1:17" ht="12.75">
      <c r="A68" s="32" t="s">
        <v>250</v>
      </c>
      <c r="B68" s="33" t="s">
        <v>101</v>
      </c>
      <c r="C68" s="33" t="s">
        <v>25</v>
      </c>
      <c r="D68" s="10">
        <v>2</v>
      </c>
      <c r="E68" s="38">
        <f t="shared" si="22"/>
        <v>10</v>
      </c>
      <c r="G68" s="17">
        <f t="shared" si="26"/>
        <v>0</v>
      </c>
      <c r="I68" s="22">
        <f t="shared" si="23"/>
        <v>0</v>
      </c>
      <c r="K68" s="15">
        <f t="shared" si="24"/>
        <v>0</v>
      </c>
      <c r="M68" s="50">
        <f t="shared" si="25"/>
        <v>0</v>
      </c>
      <c r="O68" s="28">
        <f t="shared" si="27"/>
        <v>0</v>
      </c>
      <c r="P68" s="75">
        <v>0</v>
      </c>
      <c r="Q68" s="64">
        <v>0</v>
      </c>
    </row>
    <row r="69" spans="1:17" ht="12.75">
      <c r="A69" s="32" t="s">
        <v>250</v>
      </c>
      <c r="B69" s="33" t="s">
        <v>118</v>
      </c>
      <c r="C69" s="33" t="s">
        <v>109</v>
      </c>
      <c r="E69" s="38">
        <f t="shared" si="22"/>
        <v>0</v>
      </c>
      <c r="G69" s="17">
        <f t="shared" si="26"/>
        <v>0</v>
      </c>
      <c r="I69" s="22">
        <f t="shared" si="23"/>
        <v>0</v>
      </c>
      <c r="K69" s="15">
        <f t="shared" si="24"/>
        <v>0</v>
      </c>
      <c r="M69" s="50">
        <f t="shared" si="25"/>
        <v>0</v>
      </c>
      <c r="O69" s="28">
        <f t="shared" si="5"/>
        <v>0</v>
      </c>
      <c r="P69" s="75">
        <v>0</v>
      </c>
      <c r="Q69" s="64">
        <v>35</v>
      </c>
    </row>
    <row r="70" spans="1:18" ht="12.75">
      <c r="A70" s="32" t="s">
        <v>250</v>
      </c>
      <c r="B70" s="33" t="s">
        <v>251</v>
      </c>
      <c r="C70" s="33" t="s">
        <v>45</v>
      </c>
      <c r="D70" s="10">
        <v>7</v>
      </c>
      <c r="E70" s="38">
        <f t="shared" si="22"/>
        <v>35</v>
      </c>
      <c r="G70" s="17">
        <f t="shared" si="26"/>
        <v>0</v>
      </c>
      <c r="I70" s="22">
        <f t="shared" si="23"/>
        <v>0</v>
      </c>
      <c r="K70" s="15">
        <f t="shared" si="24"/>
        <v>0</v>
      </c>
      <c r="M70" s="50">
        <f t="shared" si="25"/>
        <v>0</v>
      </c>
      <c r="O70" s="28">
        <f t="shared" si="5"/>
        <v>0</v>
      </c>
      <c r="P70" s="75">
        <v>0</v>
      </c>
      <c r="Q70" s="64">
        <v>0</v>
      </c>
      <c r="R70" s="35" t="s">
        <v>255</v>
      </c>
    </row>
    <row r="71" spans="1:17" ht="12.75">
      <c r="A71" s="32" t="s">
        <v>252</v>
      </c>
      <c r="B71" s="33" t="s">
        <v>14</v>
      </c>
      <c r="C71" s="33" t="s">
        <v>45</v>
      </c>
      <c r="D71" s="10">
        <v>5</v>
      </c>
      <c r="E71" s="38">
        <f t="shared" si="22"/>
        <v>25</v>
      </c>
      <c r="G71" s="17">
        <f t="shared" si="26"/>
        <v>0</v>
      </c>
      <c r="I71" s="22">
        <f t="shared" si="23"/>
        <v>0</v>
      </c>
      <c r="K71" s="15">
        <f t="shared" si="24"/>
        <v>0</v>
      </c>
      <c r="M71" s="50">
        <f t="shared" si="25"/>
        <v>0</v>
      </c>
      <c r="O71" s="28">
        <f t="shared" si="5"/>
        <v>0</v>
      </c>
      <c r="P71" s="75">
        <v>0</v>
      </c>
      <c r="Q71" s="64">
        <v>0</v>
      </c>
    </row>
    <row r="72" spans="1:17" ht="12.75">
      <c r="A72" s="32" t="s">
        <v>253</v>
      </c>
      <c r="B72" s="33" t="s">
        <v>254</v>
      </c>
      <c r="C72" s="33" t="s">
        <v>109</v>
      </c>
      <c r="D72" s="10">
        <v>50</v>
      </c>
      <c r="E72" s="38">
        <f aca="true" t="shared" si="28" ref="E72:E98">D72*Futter</f>
        <v>250</v>
      </c>
      <c r="G72" s="17">
        <f aca="true" t="shared" si="29" ref="G72:G101">F72*Impfung</f>
        <v>0</v>
      </c>
      <c r="I72" s="22">
        <f aca="true" t="shared" si="30" ref="I72:I101">H72*Entwurmung</f>
        <v>0</v>
      </c>
      <c r="K72" s="15">
        <f aca="true" t="shared" si="31" ref="K72:K101">J72*Parasiten</f>
        <v>0</v>
      </c>
      <c r="M72" s="50">
        <f aca="true" t="shared" si="32" ref="M72:M101">L72*KastrRüde</f>
        <v>0</v>
      </c>
      <c r="O72" s="28">
        <f aca="true" t="shared" si="33" ref="O72:O101">N72*KastrHündin</f>
        <v>0</v>
      </c>
      <c r="P72" s="75">
        <v>0</v>
      </c>
      <c r="Q72" s="64">
        <v>0</v>
      </c>
    </row>
    <row r="73" spans="1:17" ht="12.75">
      <c r="A73" s="32" t="s">
        <v>253</v>
      </c>
      <c r="B73" s="33" t="s">
        <v>100</v>
      </c>
      <c r="C73" s="33" t="s">
        <v>109</v>
      </c>
      <c r="D73" s="10">
        <v>13</v>
      </c>
      <c r="E73" s="38">
        <f t="shared" si="28"/>
        <v>65</v>
      </c>
      <c r="G73" s="17">
        <f t="shared" si="29"/>
        <v>0</v>
      </c>
      <c r="I73" s="22">
        <f t="shared" si="30"/>
        <v>0</v>
      </c>
      <c r="K73" s="15">
        <f t="shared" si="31"/>
        <v>0</v>
      </c>
      <c r="M73" s="50">
        <f t="shared" si="32"/>
        <v>0</v>
      </c>
      <c r="O73" s="28">
        <f t="shared" si="33"/>
        <v>0</v>
      </c>
      <c r="P73" s="75">
        <v>0</v>
      </c>
      <c r="Q73" s="64">
        <v>0</v>
      </c>
    </row>
    <row r="74" spans="1:17" ht="12.75">
      <c r="A74" s="32" t="s">
        <v>256</v>
      </c>
      <c r="B74" s="33" t="s">
        <v>257</v>
      </c>
      <c r="C74" s="33" t="s">
        <v>109</v>
      </c>
      <c r="D74" s="10">
        <v>20</v>
      </c>
      <c r="E74" s="38">
        <f t="shared" si="28"/>
        <v>100</v>
      </c>
      <c r="G74" s="17">
        <f t="shared" si="29"/>
        <v>0</v>
      </c>
      <c r="I74" s="22">
        <f t="shared" si="30"/>
        <v>0</v>
      </c>
      <c r="K74" s="15">
        <f t="shared" si="31"/>
        <v>0</v>
      </c>
      <c r="M74" s="50">
        <f t="shared" si="32"/>
        <v>0</v>
      </c>
      <c r="O74" s="28">
        <f t="shared" si="33"/>
        <v>0</v>
      </c>
      <c r="P74" s="75">
        <v>0</v>
      </c>
      <c r="Q74" s="64">
        <v>0</v>
      </c>
    </row>
    <row r="75" spans="1:17" ht="12.75">
      <c r="A75" s="32" t="s">
        <v>256</v>
      </c>
      <c r="B75" s="33" t="s">
        <v>128</v>
      </c>
      <c r="C75" s="33" t="s">
        <v>109</v>
      </c>
      <c r="D75" s="10">
        <v>10</v>
      </c>
      <c r="E75" s="38">
        <f t="shared" si="28"/>
        <v>50</v>
      </c>
      <c r="G75" s="17">
        <f t="shared" si="29"/>
        <v>0</v>
      </c>
      <c r="I75" s="22">
        <f t="shared" si="30"/>
        <v>0</v>
      </c>
      <c r="K75" s="15">
        <f t="shared" si="31"/>
        <v>0</v>
      </c>
      <c r="M75" s="50">
        <f t="shared" si="32"/>
        <v>0</v>
      </c>
      <c r="O75" s="28">
        <f t="shared" si="33"/>
        <v>0</v>
      </c>
      <c r="P75" s="75">
        <v>0</v>
      </c>
      <c r="Q75" s="64">
        <v>0</v>
      </c>
    </row>
    <row r="76" spans="1:17" ht="12.75">
      <c r="A76" s="3" t="s">
        <v>256</v>
      </c>
      <c r="B76" s="33" t="s">
        <v>14</v>
      </c>
      <c r="C76" s="33" t="s">
        <v>45</v>
      </c>
      <c r="D76" s="10">
        <v>1</v>
      </c>
      <c r="E76" s="38">
        <f t="shared" si="28"/>
        <v>5</v>
      </c>
      <c r="G76" s="17">
        <f t="shared" si="29"/>
        <v>0</v>
      </c>
      <c r="I76" s="22">
        <f t="shared" si="30"/>
        <v>0</v>
      </c>
      <c r="K76" s="15">
        <f t="shared" si="31"/>
        <v>0</v>
      </c>
      <c r="M76" s="50">
        <f t="shared" si="32"/>
        <v>0</v>
      </c>
      <c r="O76" s="28">
        <f t="shared" si="33"/>
        <v>0</v>
      </c>
      <c r="P76" s="75">
        <v>0</v>
      </c>
      <c r="Q76" s="64">
        <v>0</v>
      </c>
    </row>
    <row r="77" spans="1:17" ht="12.75">
      <c r="A77" s="32" t="s">
        <v>256</v>
      </c>
      <c r="B77" s="33" t="s">
        <v>14</v>
      </c>
      <c r="C77" s="33" t="s">
        <v>45</v>
      </c>
      <c r="E77" s="38">
        <f t="shared" si="28"/>
        <v>0</v>
      </c>
      <c r="F77" s="69">
        <v>5</v>
      </c>
      <c r="G77" s="17">
        <f t="shared" si="29"/>
        <v>5</v>
      </c>
      <c r="I77" s="22">
        <f t="shared" si="30"/>
        <v>0</v>
      </c>
      <c r="K77" s="15">
        <f t="shared" si="31"/>
        <v>0</v>
      </c>
      <c r="M77" s="50">
        <f t="shared" si="32"/>
        <v>0</v>
      </c>
      <c r="O77" s="28">
        <f t="shared" si="33"/>
        <v>0</v>
      </c>
      <c r="P77" s="75">
        <v>0</v>
      </c>
      <c r="Q77" s="64">
        <v>0</v>
      </c>
    </row>
    <row r="78" spans="1:17" ht="12.75">
      <c r="A78" s="32" t="s">
        <v>256</v>
      </c>
      <c r="B78" s="33" t="s">
        <v>14</v>
      </c>
      <c r="C78" s="33" t="s">
        <v>45</v>
      </c>
      <c r="E78" s="38">
        <f t="shared" si="28"/>
        <v>0</v>
      </c>
      <c r="G78" s="17">
        <f t="shared" si="29"/>
        <v>0</v>
      </c>
      <c r="I78" s="22">
        <f t="shared" si="30"/>
        <v>0</v>
      </c>
      <c r="K78" s="15">
        <f t="shared" si="31"/>
        <v>0</v>
      </c>
      <c r="M78" s="50">
        <f t="shared" si="32"/>
        <v>0</v>
      </c>
      <c r="N78" s="30">
        <v>0.14</v>
      </c>
      <c r="O78" s="28">
        <f t="shared" si="33"/>
        <v>4.9</v>
      </c>
      <c r="P78" s="75">
        <v>0</v>
      </c>
      <c r="Q78" s="64">
        <v>0</v>
      </c>
    </row>
    <row r="79" spans="1:17" ht="12.75">
      <c r="A79" s="32" t="s">
        <v>256</v>
      </c>
      <c r="B79" s="33" t="s">
        <v>258</v>
      </c>
      <c r="C79" s="33" t="s">
        <v>45</v>
      </c>
      <c r="E79" s="38">
        <f t="shared" si="28"/>
        <v>0</v>
      </c>
      <c r="G79" s="17">
        <f t="shared" si="29"/>
        <v>0</v>
      </c>
      <c r="H79" s="89">
        <v>20</v>
      </c>
      <c r="I79" s="22">
        <f t="shared" si="30"/>
        <v>20</v>
      </c>
      <c r="K79" s="15">
        <f t="shared" si="31"/>
        <v>0</v>
      </c>
      <c r="M79" s="50">
        <f t="shared" si="32"/>
        <v>0</v>
      </c>
      <c r="O79" s="28">
        <f t="shared" si="33"/>
        <v>0</v>
      </c>
      <c r="P79" s="75">
        <v>0</v>
      </c>
      <c r="Q79" s="64">
        <v>0</v>
      </c>
    </row>
    <row r="80" spans="1:18" ht="12.75">
      <c r="A80" s="32" t="s">
        <v>259</v>
      </c>
      <c r="B80" s="33" t="s">
        <v>260</v>
      </c>
      <c r="C80" s="33" t="s">
        <v>45</v>
      </c>
      <c r="E80" s="38">
        <f t="shared" si="28"/>
        <v>0</v>
      </c>
      <c r="G80" s="17">
        <f t="shared" si="29"/>
        <v>0</v>
      </c>
      <c r="I80" s="22">
        <f t="shared" si="30"/>
        <v>0</v>
      </c>
      <c r="K80" s="15">
        <f t="shared" si="31"/>
        <v>0</v>
      </c>
      <c r="M80" s="50">
        <f t="shared" si="32"/>
        <v>0</v>
      </c>
      <c r="O80" s="28">
        <f t="shared" si="33"/>
        <v>0</v>
      </c>
      <c r="P80" s="75">
        <v>20</v>
      </c>
      <c r="Q80" s="64">
        <v>0</v>
      </c>
      <c r="R80" s="35" t="s">
        <v>255</v>
      </c>
    </row>
    <row r="81" spans="1:17" ht="12.75">
      <c r="A81" s="32" t="s">
        <v>261</v>
      </c>
      <c r="B81" s="33" t="s">
        <v>262</v>
      </c>
      <c r="C81" s="33" t="s">
        <v>109</v>
      </c>
      <c r="D81" s="10">
        <v>4</v>
      </c>
      <c r="E81" s="38">
        <f t="shared" si="28"/>
        <v>20</v>
      </c>
      <c r="G81" s="17">
        <f t="shared" si="29"/>
        <v>0</v>
      </c>
      <c r="I81" s="22">
        <f t="shared" si="30"/>
        <v>0</v>
      </c>
      <c r="K81" s="15">
        <f t="shared" si="31"/>
        <v>0</v>
      </c>
      <c r="M81" s="50">
        <f t="shared" si="32"/>
        <v>0</v>
      </c>
      <c r="O81" s="28">
        <f t="shared" si="33"/>
        <v>0</v>
      </c>
      <c r="P81" s="75">
        <v>0</v>
      </c>
      <c r="Q81" s="64">
        <v>0</v>
      </c>
    </row>
    <row r="82" spans="1:17" ht="12.75">
      <c r="A82" s="32" t="s">
        <v>261</v>
      </c>
      <c r="B82" s="33" t="s">
        <v>268</v>
      </c>
      <c r="C82" s="33" t="s">
        <v>109</v>
      </c>
      <c r="D82" s="10">
        <v>100</v>
      </c>
      <c r="E82" s="38">
        <f t="shared" si="22"/>
        <v>500</v>
      </c>
      <c r="G82" s="17">
        <f t="shared" si="26"/>
        <v>0</v>
      </c>
      <c r="I82" s="22">
        <f t="shared" si="23"/>
        <v>0</v>
      </c>
      <c r="K82" s="15">
        <f t="shared" si="24"/>
        <v>0</v>
      </c>
      <c r="M82" s="50">
        <f t="shared" si="25"/>
        <v>0</v>
      </c>
      <c r="O82" s="28">
        <f t="shared" si="5"/>
        <v>0</v>
      </c>
      <c r="P82" s="75">
        <v>0</v>
      </c>
      <c r="Q82" s="64">
        <v>0</v>
      </c>
    </row>
    <row r="83" spans="1:17" ht="12.75">
      <c r="A83" s="32" t="s">
        <v>261</v>
      </c>
      <c r="B83" s="33" t="s">
        <v>263</v>
      </c>
      <c r="C83" s="33" t="s">
        <v>109</v>
      </c>
      <c r="D83" s="10">
        <v>2</v>
      </c>
      <c r="E83" s="38">
        <f t="shared" si="22"/>
        <v>10</v>
      </c>
      <c r="G83" s="17">
        <f t="shared" si="26"/>
        <v>0</v>
      </c>
      <c r="I83" s="22">
        <f t="shared" si="23"/>
        <v>0</v>
      </c>
      <c r="K83" s="15">
        <f t="shared" si="24"/>
        <v>0</v>
      </c>
      <c r="M83" s="50">
        <f t="shared" si="25"/>
        <v>0</v>
      </c>
      <c r="O83" s="28">
        <f t="shared" si="5"/>
        <v>0</v>
      </c>
      <c r="P83" s="75">
        <v>0</v>
      </c>
      <c r="Q83" s="64">
        <v>0</v>
      </c>
    </row>
    <row r="84" spans="1:17" ht="12.75">
      <c r="A84" s="32" t="s">
        <v>264</v>
      </c>
      <c r="B84" s="33" t="s">
        <v>14</v>
      </c>
      <c r="C84" s="33" t="s">
        <v>45</v>
      </c>
      <c r="D84" s="10">
        <v>4</v>
      </c>
      <c r="E84" s="38">
        <f t="shared" si="22"/>
        <v>20</v>
      </c>
      <c r="G84" s="17">
        <f t="shared" si="26"/>
        <v>0</v>
      </c>
      <c r="I84" s="22">
        <f t="shared" si="23"/>
        <v>0</v>
      </c>
      <c r="K84" s="15">
        <f t="shared" si="24"/>
        <v>0</v>
      </c>
      <c r="M84" s="50">
        <f t="shared" si="25"/>
        <v>0</v>
      </c>
      <c r="O84" s="28">
        <f t="shared" si="5"/>
        <v>0</v>
      </c>
      <c r="P84" s="75">
        <v>0</v>
      </c>
      <c r="Q84" s="64">
        <v>0</v>
      </c>
    </row>
    <row r="85" spans="1:17" ht="12.75">
      <c r="A85" s="32" t="s">
        <v>264</v>
      </c>
      <c r="B85" s="33" t="s">
        <v>14</v>
      </c>
      <c r="C85" s="33" t="s">
        <v>45</v>
      </c>
      <c r="D85" s="10">
        <v>1</v>
      </c>
      <c r="E85" s="38">
        <f t="shared" si="22"/>
        <v>5</v>
      </c>
      <c r="G85" s="17">
        <f t="shared" si="26"/>
        <v>0</v>
      </c>
      <c r="I85" s="22">
        <f t="shared" si="23"/>
        <v>0</v>
      </c>
      <c r="K85" s="15">
        <f t="shared" si="24"/>
        <v>0</v>
      </c>
      <c r="M85" s="50">
        <f t="shared" si="25"/>
        <v>0</v>
      </c>
      <c r="O85" s="28">
        <f t="shared" si="5"/>
        <v>0</v>
      </c>
      <c r="P85" s="75">
        <v>0</v>
      </c>
      <c r="Q85" s="64">
        <v>0</v>
      </c>
    </row>
    <row r="86" spans="1:17" ht="12.75">
      <c r="A86" s="32" t="s">
        <v>264</v>
      </c>
      <c r="B86" s="33" t="s">
        <v>14</v>
      </c>
      <c r="C86" s="33" t="s">
        <v>45</v>
      </c>
      <c r="E86" s="38">
        <f>D86*Futter</f>
        <v>0</v>
      </c>
      <c r="G86" s="17">
        <f>F86*Impfung</f>
        <v>0</v>
      </c>
      <c r="I86" s="22">
        <f>H86*Entwurmung</f>
        <v>0</v>
      </c>
      <c r="K86" s="15">
        <f>J86*Parasiten</f>
        <v>0</v>
      </c>
      <c r="M86" s="50">
        <f>L86*KastrRüde</f>
        <v>0</v>
      </c>
      <c r="O86" s="28">
        <f>N86*KastrHündin</f>
        <v>0</v>
      </c>
      <c r="P86" s="75">
        <v>20</v>
      </c>
      <c r="Q86" s="64">
        <v>0</v>
      </c>
    </row>
    <row r="87" spans="1:17" ht="12.75">
      <c r="A87" s="32" t="s">
        <v>264</v>
      </c>
      <c r="B87" s="33" t="s">
        <v>14</v>
      </c>
      <c r="C87" s="33" t="s">
        <v>45</v>
      </c>
      <c r="E87" s="38">
        <f>D87*Futter</f>
        <v>0</v>
      </c>
      <c r="G87" s="17">
        <f>F87*Impfung</f>
        <v>0</v>
      </c>
      <c r="H87" s="89">
        <v>25</v>
      </c>
      <c r="I87" s="22">
        <f>H87*Entwurmung</f>
        <v>25</v>
      </c>
      <c r="K87" s="15">
        <f>J87*Parasiten</f>
        <v>0</v>
      </c>
      <c r="M87" s="50">
        <f>L87*KastrRüde</f>
        <v>0</v>
      </c>
      <c r="O87" s="28">
        <f>N87*KastrHündin</f>
        <v>0</v>
      </c>
      <c r="P87" s="75">
        <v>0</v>
      </c>
      <c r="Q87" s="64">
        <v>0</v>
      </c>
    </row>
    <row r="88" spans="1:17" ht="12.75">
      <c r="A88" s="32" t="s">
        <v>264</v>
      </c>
      <c r="B88" s="33" t="s">
        <v>265</v>
      </c>
      <c r="C88" s="33" t="s">
        <v>109</v>
      </c>
      <c r="E88" s="38">
        <f t="shared" si="28"/>
        <v>0</v>
      </c>
      <c r="G88" s="17">
        <f t="shared" si="29"/>
        <v>0</v>
      </c>
      <c r="I88" s="22">
        <f t="shared" si="30"/>
        <v>0</v>
      </c>
      <c r="K88" s="15">
        <f t="shared" si="31"/>
        <v>0</v>
      </c>
      <c r="M88" s="50">
        <f t="shared" si="32"/>
        <v>0</v>
      </c>
      <c r="O88" s="28">
        <f t="shared" si="33"/>
        <v>0</v>
      </c>
      <c r="P88" s="75">
        <v>30</v>
      </c>
      <c r="Q88" s="64">
        <v>0</v>
      </c>
    </row>
    <row r="89" spans="1:17" ht="12.75">
      <c r="A89" s="32" t="s">
        <v>266</v>
      </c>
      <c r="B89" s="33" t="s">
        <v>267</v>
      </c>
      <c r="C89" s="33" t="s">
        <v>109</v>
      </c>
      <c r="D89" s="10">
        <v>50</v>
      </c>
      <c r="E89" s="38">
        <f t="shared" si="28"/>
        <v>250</v>
      </c>
      <c r="G89" s="17">
        <f t="shared" si="29"/>
        <v>0</v>
      </c>
      <c r="I89" s="22">
        <f t="shared" si="30"/>
        <v>0</v>
      </c>
      <c r="K89" s="15">
        <f t="shared" si="31"/>
        <v>0</v>
      </c>
      <c r="M89" s="50">
        <f t="shared" si="32"/>
        <v>0</v>
      </c>
      <c r="O89" s="28">
        <f t="shared" si="33"/>
        <v>0</v>
      </c>
      <c r="P89" s="75">
        <v>0</v>
      </c>
      <c r="Q89" s="64">
        <v>0</v>
      </c>
    </row>
    <row r="90" spans="1:17" ht="12.75">
      <c r="A90" s="32" t="s">
        <v>266</v>
      </c>
      <c r="B90" s="33" t="s">
        <v>268</v>
      </c>
      <c r="C90" s="33" t="s">
        <v>109</v>
      </c>
      <c r="D90" s="10">
        <v>120</v>
      </c>
      <c r="E90" s="38">
        <f t="shared" si="22"/>
        <v>600</v>
      </c>
      <c r="G90" s="17">
        <f t="shared" si="26"/>
        <v>0</v>
      </c>
      <c r="I90" s="22">
        <f t="shared" si="23"/>
        <v>0</v>
      </c>
      <c r="K90" s="15">
        <f t="shared" si="24"/>
        <v>0</v>
      </c>
      <c r="M90" s="50">
        <f t="shared" si="25"/>
        <v>0</v>
      </c>
      <c r="O90" s="28">
        <f t="shared" si="5"/>
        <v>0</v>
      </c>
      <c r="P90" s="75">
        <v>0</v>
      </c>
      <c r="Q90" s="64">
        <v>0</v>
      </c>
    </row>
    <row r="91" spans="1:17" ht="12.75">
      <c r="A91" s="32" t="s">
        <v>266</v>
      </c>
      <c r="B91" s="33" t="s">
        <v>269</v>
      </c>
      <c r="C91" s="33" t="s">
        <v>109</v>
      </c>
      <c r="D91" s="10">
        <v>4</v>
      </c>
      <c r="E91" s="38">
        <f t="shared" si="22"/>
        <v>20</v>
      </c>
      <c r="G91" s="17">
        <f t="shared" si="26"/>
        <v>0</v>
      </c>
      <c r="I91" s="22">
        <f t="shared" si="23"/>
        <v>0</v>
      </c>
      <c r="K91" s="15">
        <f t="shared" si="24"/>
        <v>0</v>
      </c>
      <c r="M91" s="50">
        <f t="shared" si="25"/>
        <v>0</v>
      </c>
      <c r="O91" s="28">
        <f t="shared" si="5"/>
        <v>0</v>
      </c>
      <c r="P91" s="75">
        <v>0</v>
      </c>
      <c r="Q91" s="64">
        <v>0</v>
      </c>
    </row>
    <row r="92" spans="1:17" ht="12.75">
      <c r="A92" s="32" t="s">
        <v>266</v>
      </c>
      <c r="B92" s="33" t="s">
        <v>128</v>
      </c>
      <c r="C92" s="33" t="s">
        <v>109</v>
      </c>
      <c r="D92" s="10">
        <v>7</v>
      </c>
      <c r="E92" s="38">
        <f t="shared" si="28"/>
        <v>35</v>
      </c>
      <c r="G92" s="17">
        <f t="shared" si="29"/>
        <v>0</v>
      </c>
      <c r="I92" s="22">
        <f t="shared" si="30"/>
        <v>0</v>
      </c>
      <c r="K92" s="15">
        <f t="shared" si="31"/>
        <v>0</v>
      </c>
      <c r="M92" s="50">
        <f t="shared" si="32"/>
        <v>0</v>
      </c>
      <c r="O92" s="28">
        <f t="shared" si="33"/>
        <v>0</v>
      </c>
      <c r="P92" s="75">
        <v>0</v>
      </c>
      <c r="Q92" s="64">
        <v>0</v>
      </c>
    </row>
    <row r="93" spans="1:17" ht="12.75">
      <c r="A93" s="32" t="s">
        <v>266</v>
      </c>
      <c r="B93" s="33" t="s">
        <v>270</v>
      </c>
      <c r="C93" s="33" t="s">
        <v>45</v>
      </c>
      <c r="D93" s="10">
        <v>5</v>
      </c>
      <c r="E93" s="38">
        <f t="shared" si="22"/>
        <v>25</v>
      </c>
      <c r="G93" s="17">
        <f t="shared" si="26"/>
        <v>0</v>
      </c>
      <c r="I93" s="22">
        <f t="shared" si="23"/>
        <v>0</v>
      </c>
      <c r="K93" s="15">
        <f t="shared" si="24"/>
        <v>0</v>
      </c>
      <c r="M93" s="50">
        <f t="shared" si="25"/>
        <v>0</v>
      </c>
      <c r="O93" s="28">
        <f t="shared" si="5"/>
        <v>0</v>
      </c>
      <c r="P93" s="75">
        <v>0</v>
      </c>
      <c r="Q93" s="64">
        <v>0</v>
      </c>
    </row>
    <row r="94" spans="1:17" ht="12.75">
      <c r="A94" s="32" t="s">
        <v>266</v>
      </c>
      <c r="B94" s="33" t="s">
        <v>271</v>
      </c>
      <c r="C94" s="33" t="s">
        <v>45</v>
      </c>
      <c r="E94" s="38">
        <f t="shared" si="22"/>
        <v>0</v>
      </c>
      <c r="G94" s="17">
        <f t="shared" si="26"/>
        <v>0</v>
      </c>
      <c r="H94" s="89">
        <v>15</v>
      </c>
      <c r="I94" s="22">
        <f t="shared" si="23"/>
        <v>15</v>
      </c>
      <c r="K94" s="15">
        <f t="shared" si="24"/>
        <v>0</v>
      </c>
      <c r="M94" s="50">
        <f t="shared" si="25"/>
        <v>0</v>
      </c>
      <c r="O94" s="28">
        <f t="shared" si="5"/>
        <v>0</v>
      </c>
      <c r="P94" s="75">
        <v>0</v>
      </c>
      <c r="Q94" s="64">
        <v>0</v>
      </c>
    </row>
    <row r="95" spans="1:18" ht="12.75">
      <c r="A95" s="32" t="s">
        <v>272</v>
      </c>
      <c r="B95" s="33" t="s">
        <v>97</v>
      </c>
      <c r="C95" s="33" t="s">
        <v>25</v>
      </c>
      <c r="D95" s="10">
        <v>2</v>
      </c>
      <c r="E95" s="38">
        <f t="shared" si="28"/>
        <v>10</v>
      </c>
      <c r="G95" s="17">
        <f t="shared" si="29"/>
        <v>0</v>
      </c>
      <c r="I95" s="22">
        <f t="shared" si="30"/>
        <v>0</v>
      </c>
      <c r="K95" s="15">
        <f t="shared" si="31"/>
        <v>0</v>
      </c>
      <c r="M95" s="50">
        <f t="shared" si="32"/>
        <v>0</v>
      </c>
      <c r="O95" s="28">
        <f t="shared" si="33"/>
        <v>0</v>
      </c>
      <c r="P95" s="75">
        <v>0</v>
      </c>
      <c r="Q95" s="64">
        <v>0</v>
      </c>
      <c r="R95" s="35" t="s">
        <v>255</v>
      </c>
    </row>
    <row r="96" spans="1:17" ht="12.75">
      <c r="A96" s="32" t="s">
        <v>272</v>
      </c>
      <c r="B96" s="33" t="s">
        <v>101</v>
      </c>
      <c r="C96" s="33" t="s">
        <v>109</v>
      </c>
      <c r="D96" s="10">
        <v>3</v>
      </c>
      <c r="E96" s="38">
        <f t="shared" si="22"/>
        <v>15</v>
      </c>
      <c r="G96" s="17">
        <f t="shared" si="26"/>
        <v>0</v>
      </c>
      <c r="I96" s="22">
        <f t="shared" si="23"/>
        <v>0</v>
      </c>
      <c r="K96" s="15">
        <f t="shared" si="24"/>
        <v>0</v>
      </c>
      <c r="M96" s="50">
        <f t="shared" si="25"/>
        <v>0</v>
      </c>
      <c r="O96" s="28">
        <f t="shared" si="5"/>
        <v>0</v>
      </c>
      <c r="P96" s="75">
        <v>0</v>
      </c>
      <c r="Q96" s="64">
        <v>0</v>
      </c>
    </row>
    <row r="97" spans="1:17" ht="12.75">
      <c r="A97" s="32" t="s">
        <v>272</v>
      </c>
      <c r="B97" s="33" t="s">
        <v>273</v>
      </c>
      <c r="C97" s="33" t="s">
        <v>109</v>
      </c>
      <c r="E97" s="38">
        <f t="shared" si="22"/>
        <v>0</v>
      </c>
      <c r="G97" s="17">
        <f t="shared" si="26"/>
        <v>0</v>
      </c>
      <c r="I97" s="22">
        <f t="shared" si="23"/>
        <v>0</v>
      </c>
      <c r="K97" s="15">
        <f t="shared" si="24"/>
        <v>0</v>
      </c>
      <c r="M97" s="50">
        <f t="shared" si="25"/>
        <v>0</v>
      </c>
      <c r="O97" s="28">
        <f t="shared" si="5"/>
        <v>0</v>
      </c>
      <c r="P97" s="75">
        <v>0</v>
      </c>
      <c r="Q97" s="64">
        <v>250</v>
      </c>
    </row>
    <row r="98" spans="1:18" ht="12.75">
      <c r="A98" s="32" t="s">
        <v>272</v>
      </c>
      <c r="B98" s="33" t="s">
        <v>274</v>
      </c>
      <c r="C98" s="33" t="s">
        <v>109</v>
      </c>
      <c r="E98" s="38">
        <f t="shared" si="28"/>
        <v>0</v>
      </c>
      <c r="G98" s="17">
        <f t="shared" si="29"/>
        <v>0</v>
      </c>
      <c r="I98" s="22">
        <f t="shared" si="30"/>
        <v>0</v>
      </c>
      <c r="K98" s="15">
        <f t="shared" si="31"/>
        <v>0</v>
      </c>
      <c r="M98" s="50">
        <f t="shared" si="32"/>
        <v>0</v>
      </c>
      <c r="O98" s="28">
        <f t="shared" si="33"/>
        <v>0</v>
      </c>
      <c r="P98" s="75">
        <v>0</v>
      </c>
      <c r="Q98" s="64">
        <v>300</v>
      </c>
      <c r="R98" s="35" t="s">
        <v>255</v>
      </c>
    </row>
    <row r="99" spans="1:17" ht="12.75">
      <c r="A99" s="32" t="s">
        <v>272</v>
      </c>
      <c r="B99" s="33" t="s">
        <v>265</v>
      </c>
      <c r="C99" s="33" t="s">
        <v>109</v>
      </c>
      <c r="E99" s="38">
        <f t="shared" si="22"/>
        <v>0</v>
      </c>
      <c r="G99" s="17">
        <f t="shared" si="26"/>
        <v>0</v>
      </c>
      <c r="I99" s="22">
        <f t="shared" si="23"/>
        <v>0</v>
      </c>
      <c r="K99" s="15">
        <f t="shared" si="24"/>
        <v>0</v>
      </c>
      <c r="M99" s="50">
        <f t="shared" si="25"/>
        <v>0</v>
      </c>
      <c r="O99" s="28">
        <f t="shared" si="5"/>
        <v>0</v>
      </c>
      <c r="P99" s="75">
        <v>0</v>
      </c>
      <c r="Q99" s="64">
        <v>30</v>
      </c>
    </row>
    <row r="100" spans="1:17" ht="12.75">
      <c r="A100" s="32" t="s">
        <v>272</v>
      </c>
      <c r="B100" s="33" t="s">
        <v>211</v>
      </c>
      <c r="C100" s="33" t="s">
        <v>109</v>
      </c>
      <c r="D100" s="10">
        <v>3</v>
      </c>
      <c r="E100" s="38">
        <f t="shared" si="22"/>
        <v>15</v>
      </c>
      <c r="G100" s="17">
        <f t="shared" si="26"/>
        <v>0</v>
      </c>
      <c r="I100" s="22">
        <f t="shared" si="23"/>
        <v>0</v>
      </c>
      <c r="K100" s="15">
        <f t="shared" si="24"/>
        <v>0</v>
      </c>
      <c r="M100" s="50">
        <f t="shared" si="25"/>
        <v>0</v>
      </c>
      <c r="O100" s="28">
        <f t="shared" si="5"/>
        <v>0</v>
      </c>
      <c r="P100" s="75">
        <v>0</v>
      </c>
      <c r="Q100" s="64">
        <v>0</v>
      </c>
    </row>
    <row r="101" spans="1:17" ht="12.75">
      <c r="A101" s="32" t="s">
        <v>272</v>
      </c>
      <c r="B101" s="33" t="s">
        <v>103</v>
      </c>
      <c r="C101" s="33" t="s">
        <v>122</v>
      </c>
      <c r="E101" s="38">
        <v>14.86</v>
      </c>
      <c r="G101" s="17">
        <f t="shared" si="29"/>
        <v>0</v>
      </c>
      <c r="I101" s="22">
        <f t="shared" si="30"/>
        <v>0</v>
      </c>
      <c r="K101" s="15">
        <f t="shared" si="31"/>
        <v>0</v>
      </c>
      <c r="M101" s="50">
        <f t="shared" si="32"/>
        <v>0</v>
      </c>
      <c r="O101" s="28">
        <f t="shared" si="33"/>
        <v>0</v>
      </c>
      <c r="P101" s="75">
        <v>0</v>
      </c>
      <c r="Q101" s="64">
        <v>0</v>
      </c>
    </row>
    <row r="102" spans="1:17" ht="12.75">
      <c r="A102" s="32" t="s">
        <v>272</v>
      </c>
      <c r="B102" s="33" t="s">
        <v>14</v>
      </c>
      <c r="C102" s="33" t="s">
        <v>45</v>
      </c>
      <c r="E102" s="38">
        <f t="shared" si="22"/>
        <v>0</v>
      </c>
      <c r="G102" s="17">
        <f t="shared" si="26"/>
        <v>0</v>
      </c>
      <c r="I102" s="22">
        <f t="shared" si="23"/>
        <v>0</v>
      </c>
      <c r="K102" s="15">
        <f t="shared" si="24"/>
        <v>0</v>
      </c>
      <c r="M102" s="50">
        <f t="shared" si="25"/>
        <v>0</v>
      </c>
      <c r="O102" s="28">
        <f t="shared" si="5"/>
        <v>0</v>
      </c>
      <c r="P102" s="75">
        <v>5</v>
      </c>
      <c r="Q102" s="64">
        <v>0</v>
      </c>
    </row>
    <row r="103" spans="1:17" ht="12.75">
      <c r="A103" s="32" t="s">
        <v>275</v>
      </c>
      <c r="B103" s="33" t="s">
        <v>276</v>
      </c>
      <c r="C103" s="33" t="s">
        <v>45</v>
      </c>
      <c r="D103" s="10">
        <v>2</v>
      </c>
      <c r="E103" s="38">
        <f t="shared" si="22"/>
        <v>10</v>
      </c>
      <c r="G103" s="17">
        <f t="shared" si="26"/>
        <v>0</v>
      </c>
      <c r="I103" s="22">
        <f t="shared" si="23"/>
        <v>0</v>
      </c>
      <c r="K103" s="15">
        <f t="shared" si="24"/>
        <v>0</v>
      </c>
      <c r="M103" s="50">
        <f t="shared" si="25"/>
        <v>0</v>
      </c>
      <c r="O103" s="28">
        <f t="shared" si="5"/>
        <v>0</v>
      </c>
      <c r="P103" s="75">
        <v>0</v>
      </c>
      <c r="Q103" s="64">
        <v>0</v>
      </c>
    </row>
    <row r="104" spans="1:17" ht="12.75">
      <c r="A104" s="32" t="s">
        <v>277</v>
      </c>
      <c r="B104" s="33" t="s">
        <v>14</v>
      </c>
      <c r="C104" s="33" t="s">
        <v>45</v>
      </c>
      <c r="E104" s="38">
        <f t="shared" si="22"/>
        <v>0</v>
      </c>
      <c r="G104" s="17">
        <f t="shared" si="26"/>
        <v>0</v>
      </c>
      <c r="I104" s="22">
        <f t="shared" si="23"/>
        <v>0</v>
      </c>
      <c r="K104" s="15">
        <f t="shared" si="24"/>
        <v>0</v>
      </c>
      <c r="M104" s="50">
        <f t="shared" si="25"/>
        <v>0</v>
      </c>
      <c r="O104" s="28">
        <f t="shared" si="5"/>
        <v>0</v>
      </c>
      <c r="P104" s="75">
        <v>20</v>
      </c>
      <c r="Q104" s="64">
        <v>0</v>
      </c>
    </row>
    <row r="105" spans="1:17" ht="12.75">
      <c r="A105" s="32" t="s">
        <v>277</v>
      </c>
      <c r="B105" s="33" t="s">
        <v>278</v>
      </c>
      <c r="C105" s="33" t="s">
        <v>45</v>
      </c>
      <c r="D105" s="10">
        <v>8</v>
      </c>
      <c r="E105" s="38">
        <f t="shared" si="22"/>
        <v>40</v>
      </c>
      <c r="G105" s="17">
        <f t="shared" si="26"/>
        <v>0</v>
      </c>
      <c r="I105" s="22">
        <f t="shared" si="23"/>
        <v>0</v>
      </c>
      <c r="K105" s="15">
        <f t="shared" si="24"/>
        <v>0</v>
      </c>
      <c r="M105" s="50">
        <f t="shared" si="25"/>
        <v>0</v>
      </c>
      <c r="O105" s="28">
        <f t="shared" si="5"/>
        <v>0</v>
      </c>
      <c r="P105" s="75">
        <v>0</v>
      </c>
      <c r="Q105" s="64">
        <v>0</v>
      </c>
    </row>
    <row r="106" spans="1:17" ht="12.75">
      <c r="A106" s="32"/>
      <c r="C106" s="33"/>
      <c r="E106" s="38">
        <f t="shared" si="22"/>
        <v>0</v>
      </c>
      <c r="G106" s="17">
        <f t="shared" si="26"/>
        <v>0</v>
      </c>
      <c r="I106" s="22">
        <f t="shared" si="23"/>
        <v>0</v>
      </c>
      <c r="K106" s="15">
        <f t="shared" si="24"/>
        <v>0</v>
      </c>
      <c r="M106" s="50">
        <f t="shared" si="25"/>
        <v>0</v>
      </c>
      <c r="O106" s="28">
        <f t="shared" si="5"/>
        <v>0</v>
      </c>
      <c r="P106" s="75">
        <v>0</v>
      </c>
      <c r="Q106" s="64">
        <v>0</v>
      </c>
    </row>
    <row r="107" spans="1:17" ht="12.75">
      <c r="A107" s="32"/>
      <c r="C107" s="33"/>
      <c r="E107" s="38">
        <f t="shared" si="22"/>
        <v>0</v>
      </c>
      <c r="G107" s="17">
        <f t="shared" si="26"/>
        <v>0</v>
      </c>
      <c r="I107" s="22">
        <f t="shared" si="23"/>
        <v>0</v>
      </c>
      <c r="K107" s="15">
        <f t="shared" si="24"/>
        <v>0</v>
      </c>
      <c r="M107" s="50">
        <f t="shared" si="25"/>
        <v>0</v>
      </c>
      <c r="O107" s="28">
        <f t="shared" si="5"/>
        <v>0</v>
      </c>
      <c r="P107" s="75">
        <v>0</v>
      </c>
      <c r="Q107" s="64">
        <v>0</v>
      </c>
    </row>
    <row r="108" spans="1:17" ht="12.75">
      <c r="A108" s="32"/>
      <c r="C108" s="33"/>
      <c r="E108" s="38">
        <f t="shared" si="22"/>
        <v>0</v>
      </c>
      <c r="G108" s="17">
        <f t="shared" si="26"/>
        <v>0</v>
      </c>
      <c r="I108" s="22">
        <f t="shared" si="23"/>
        <v>0</v>
      </c>
      <c r="K108" s="15">
        <f t="shared" si="24"/>
        <v>0</v>
      </c>
      <c r="M108" s="50">
        <f t="shared" si="25"/>
        <v>0</v>
      </c>
      <c r="O108" s="28">
        <f t="shared" si="5"/>
        <v>0</v>
      </c>
      <c r="P108" s="75">
        <v>0</v>
      </c>
      <c r="Q108" s="64">
        <v>0</v>
      </c>
    </row>
    <row r="109" spans="1:17" ht="12.75">
      <c r="A109" s="32"/>
      <c r="C109" s="33"/>
      <c r="E109" s="38">
        <f t="shared" si="22"/>
        <v>0</v>
      </c>
      <c r="G109" s="17">
        <f t="shared" si="26"/>
        <v>0</v>
      </c>
      <c r="I109" s="22">
        <f t="shared" si="23"/>
        <v>0</v>
      </c>
      <c r="K109" s="15">
        <f t="shared" si="24"/>
        <v>0</v>
      </c>
      <c r="M109" s="50">
        <f t="shared" si="25"/>
        <v>0</v>
      </c>
      <c r="O109" s="28">
        <f t="shared" si="5"/>
        <v>0</v>
      </c>
      <c r="P109" s="75">
        <v>0</v>
      </c>
      <c r="Q109" s="64">
        <v>0</v>
      </c>
    </row>
    <row r="110" spans="1:16" ht="12.75">
      <c r="A110" s="32" t="s">
        <v>37</v>
      </c>
      <c r="C110" s="33"/>
      <c r="E110" s="38"/>
      <c r="G110" s="17"/>
      <c r="I110" s="22"/>
      <c r="K110" s="15"/>
      <c r="M110" s="50"/>
      <c r="O110" s="28"/>
      <c r="P110" s="75"/>
    </row>
    <row r="111" spans="1:17" ht="12.75">
      <c r="A111" s="32" t="s">
        <v>37</v>
      </c>
      <c r="B111" s="1" t="s">
        <v>9</v>
      </c>
      <c r="C111" s="1"/>
      <c r="D111" s="11"/>
      <c r="E111" s="39">
        <f>SUM(E5:E110)</f>
        <v>2864.86</v>
      </c>
      <c r="G111" s="16">
        <f>SUM(G5:G110)</f>
        <v>48</v>
      </c>
      <c r="H111" s="90"/>
      <c r="I111" s="21">
        <f>SUM(I5:I110)</f>
        <v>82</v>
      </c>
      <c r="J111" s="12"/>
      <c r="K111" s="14">
        <f>SUM(K5:K110)</f>
        <v>25</v>
      </c>
      <c r="L111" s="71"/>
      <c r="M111" s="51">
        <f>SUM(M5:M110)</f>
        <v>0</v>
      </c>
      <c r="N111" s="29"/>
      <c r="O111" s="27">
        <f>SUM(O5:O110)</f>
        <v>11.9</v>
      </c>
      <c r="P111" s="74">
        <f>SUM(P5:P110)</f>
        <v>285</v>
      </c>
      <c r="Q111" s="63">
        <f>SUM(Q5:Q110)</f>
        <v>950</v>
      </c>
    </row>
    <row r="112" spans="1:13" ht="12.75">
      <c r="A112" s="2"/>
      <c r="M112" s="50"/>
    </row>
    <row r="113" spans="2:17" ht="12.75">
      <c r="B113" s="1" t="s">
        <v>190</v>
      </c>
      <c r="C113" s="1"/>
      <c r="D113" s="11"/>
      <c r="E113" s="39">
        <f>SUM(E111,G111,I111,K111,M111,O111,P111,Q111,)</f>
        <v>4266.76</v>
      </c>
      <c r="F113" s="68"/>
      <c r="G113" s="4"/>
      <c r="H113" s="90"/>
      <c r="I113" s="9"/>
      <c r="J113" s="12"/>
      <c r="K113" s="7"/>
      <c r="L113" s="71"/>
      <c r="M113" s="47"/>
      <c r="N113" s="29"/>
      <c r="O113" s="24"/>
      <c r="P113" s="74"/>
      <c r="Q113" s="63"/>
    </row>
    <row r="114" ht="12.75">
      <c r="A114" s="2"/>
    </row>
    <row r="120" spans="16:17" ht="12.75">
      <c r="P120" s="74"/>
      <c r="Q120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C17" sqref="C17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5.421875" style="0" customWidth="1"/>
    <col min="4" max="4" width="5.00390625" style="10" customWidth="1"/>
    <col min="5" max="5" width="9.28125" style="40" customWidth="1"/>
    <col min="6" max="6" width="4.7109375" style="93" customWidth="1"/>
    <col min="7" max="7" width="8.7109375" style="5" customWidth="1"/>
    <col min="8" max="8" width="4.7109375" style="89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86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105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91"/>
      <c r="G1" s="45">
        <v>1</v>
      </c>
      <c r="H1" s="87"/>
      <c r="I1" s="42">
        <v>1</v>
      </c>
      <c r="J1" s="43"/>
      <c r="K1" s="44">
        <v>1</v>
      </c>
      <c r="L1" s="84"/>
      <c r="M1" s="48">
        <v>25</v>
      </c>
      <c r="N1" s="52"/>
      <c r="O1" s="53">
        <v>35</v>
      </c>
      <c r="P1" s="102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92" t="s">
        <v>6</v>
      </c>
      <c r="G3" s="4" t="s">
        <v>1</v>
      </c>
      <c r="H3" s="88" t="s">
        <v>6</v>
      </c>
      <c r="I3" s="9" t="s">
        <v>2</v>
      </c>
      <c r="J3" s="23" t="s">
        <v>6</v>
      </c>
      <c r="K3" s="7" t="s">
        <v>3</v>
      </c>
      <c r="L3" s="85" t="s">
        <v>6</v>
      </c>
      <c r="M3" s="49" t="s">
        <v>4</v>
      </c>
      <c r="N3" s="31" t="s">
        <v>6</v>
      </c>
      <c r="O3" s="24" t="s">
        <v>5</v>
      </c>
      <c r="P3" s="103" t="s">
        <v>8</v>
      </c>
      <c r="Q3" s="63" t="s">
        <v>7</v>
      </c>
    </row>
    <row r="4" spans="1:17" s="1" customFormat="1" ht="13.5" customHeight="1">
      <c r="A4" s="2"/>
      <c r="D4" s="11"/>
      <c r="E4" s="37"/>
      <c r="F4" s="92"/>
      <c r="G4" s="4"/>
      <c r="H4" s="88"/>
      <c r="I4" s="9"/>
      <c r="J4" s="23"/>
      <c r="K4" s="7"/>
      <c r="L4" s="85"/>
      <c r="M4" s="49"/>
      <c r="N4" s="31"/>
      <c r="O4" s="24"/>
      <c r="P4" s="103"/>
      <c r="Q4" s="63"/>
    </row>
    <row r="5" spans="1:17" ht="12.75">
      <c r="A5" s="32" t="s">
        <v>279</v>
      </c>
      <c r="B5" s="33" t="s">
        <v>280</v>
      </c>
      <c r="C5" s="33" t="s">
        <v>109</v>
      </c>
      <c r="D5" s="10">
        <v>7</v>
      </c>
      <c r="E5" s="38">
        <f aca="true" t="shared" si="0" ref="E5:E19">D5*Futter</f>
        <v>35</v>
      </c>
      <c r="G5" s="17">
        <f aca="true" t="shared" si="1" ref="G5:G19">F5*Impfung</f>
        <v>0</v>
      </c>
      <c r="I5" s="22">
        <f aca="true" t="shared" si="2" ref="I5:I19">H5*Entwurmung</f>
        <v>0</v>
      </c>
      <c r="K5" s="15">
        <f aca="true" t="shared" si="3" ref="K5:K19">J5*Parasiten</f>
        <v>0</v>
      </c>
      <c r="M5" s="50">
        <f aca="true" t="shared" si="4" ref="M5:M19">L5*KastrRüde</f>
        <v>0</v>
      </c>
      <c r="O5" s="28">
        <f aca="true" t="shared" si="5" ref="O5:O19">N5*KastrHündin</f>
        <v>0</v>
      </c>
      <c r="P5" s="104">
        <v>0</v>
      </c>
      <c r="Q5" s="64">
        <v>0</v>
      </c>
    </row>
    <row r="6" spans="1:17" ht="12.75">
      <c r="A6" s="32" t="s">
        <v>279</v>
      </c>
      <c r="B6" s="33" t="s">
        <v>20</v>
      </c>
      <c r="C6" s="33" t="s">
        <v>25</v>
      </c>
      <c r="D6" s="10">
        <v>2</v>
      </c>
      <c r="E6" s="38">
        <f t="shared" si="0"/>
        <v>10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f t="shared" si="5"/>
        <v>0</v>
      </c>
      <c r="P6" s="104">
        <v>0</v>
      </c>
      <c r="Q6" s="64">
        <v>0</v>
      </c>
    </row>
    <row r="7" spans="1:17" ht="12.75">
      <c r="A7" s="3" t="s">
        <v>279</v>
      </c>
      <c r="B7" s="33" t="s">
        <v>16</v>
      </c>
      <c r="C7" s="33" t="s">
        <v>25</v>
      </c>
      <c r="D7" s="10">
        <v>2</v>
      </c>
      <c r="E7" s="38">
        <f t="shared" si="0"/>
        <v>10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f t="shared" si="5"/>
        <v>0</v>
      </c>
      <c r="P7" s="104">
        <v>0</v>
      </c>
      <c r="Q7" s="64">
        <v>0</v>
      </c>
    </row>
    <row r="8" spans="1:17" ht="12.75">
      <c r="A8" s="3" t="s">
        <v>281</v>
      </c>
      <c r="B8" s="33" t="s">
        <v>21</v>
      </c>
      <c r="C8" s="33" t="s">
        <v>25</v>
      </c>
      <c r="D8" s="10">
        <v>4</v>
      </c>
      <c r="E8" s="38">
        <f t="shared" si="0"/>
        <v>20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f t="shared" si="5"/>
        <v>0</v>
      </c>
      <c r="P8" s="104">
        <v>0</v>
      </c>
      <c r="Q8" s="64">
        <v>0</v>
      </c>
    </row>
    <row r="9" spans="1:17" ht="12.75">
      <c r="A9" s="3" t="s">
        <v>279</v>
      </c>
      <c r="B9" s="33" t="s">
        <v>282</v>
      </c>
      <c r="C9" s="33" t="s">
        <v>25</v>
      </c>
      <c r="D9" s="10">
        <v>1</v>
      </c>
      <c r="E9" s="38">
        <f t="shared" si="0"/>
        <v>5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f t="shared" si="5"/>
        <v>0</v>
      </c>
      <c r="P9" s="104">
        <v>0</v>
      </c>
      <c r="Q9" s="64">
        <v>0</v>
      </c>
    </row>
    <row r="10" spans="1:17" ht="12.75">
      <c r="A10" s="3" t="s">
        <v>283</v>
      </c>
      <c r="B10" s="33" t="s">
        <v>284</v>
      </c>
      <c r="C10" s="33" t="s">
        <v>25</v>
      </c>
      <c r="D10" s="10">
        <v>1</v>
      </c>
      <c r="E10" s="38">
        <f t="shared" si="0"/>
        <v>5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f t="shared" si="5"/>
        <v>0</v>
      </c>
      <c r="P10" s="104">
        <v>0</v>
      </c>
      <c r="Q10" s="64">
        <v>0</v>
      </c>
    </row>
    <row r="11" spans="1:17" ht="12.75">
      <c r="A11" s="3" t="s">
        <v>285</v>
      </c>
      <c r="B11" s="33" t="s">
        <v>30</v>
      </c>
      <c r="C11" s="33" t="s">
        <v>25</v>
      </c>
      <c r="D11" s="10">
        <v>1</v>
      </c>
      <c r="E11" s="38">
        <f t="shared" si="0"/>
        <v>5</v>
      </c>
      <c r="F11" s="93">
        <v>1</v>
      </c>
      <c r="G11" s="17">
        <f t="shared" si="1"/>
        <v>1</v>
      </c>
      <c r="H11" s="89">
        <v>1</v>
      </c>
      <c r="I11" s="22">
        <f t="shared" si="2"/>
        <v>1</v>
      </c>
      <c r="K11" s="15">
        <f t="shared" si="3"/>
        <v>0</v>
      </c>
      <c r="M11" s="50">
        <f t="shared" si="4"/>
        <v>0</v>
      </c>
      <c r="O11" s="28">
        <f t="shared" si="5"/>
        <v>0</v>
      </c>
      <c r="P11" s="104">
        <v>0</v>
      </c>
      <c r="Q11" s="64">
        <v>0</v>
      </c>
    </row>
    <row r="12" spans="1:17" ht="12.75">
      <c r="A12" s="3" t="s">
        <v>286</v>
      </c>
      <c r="B12" s="33" t="s">
        <v>104</v>
      </c>
      <c r="C12" s="33" t="s">
        <v>25</v>
      </c>
      <c r="D12" s="10">
        <v>3</v>
      </c>
      <c r="E12" s="38">
        <f t="shared" si="0"/>
        <v>15</v>
      </c>
      <c r="F12" s="93">
        <v>2</v>
      </c>
      <c r="G12" s="17">
        <f t="shared" si="1"/>
        <v>2</v>
      </c>
      <c r="H12" s="89">
        <v>2</v>
      </c>
      <c r="I12" s="22">
        <f t="shared" si="2"/>
        <v>2</v>
      </c>
      <c r="J12" s="13">
        <v>1</v>
      </c>
      <c r="K12" s="15">
        <f t="shared" si="3"/>
        <v>1</v>
      </c>
      <c r="M12" s="50">
        <f t="shared" si="4"/>
        <v>0</v>
      </c>
      <c r="O12" s="28">
        <f t="shared" si="5"/>
        <v>0</v>
      </c>
      <c r="P12" s="104">
        <v>0</v>
      </c>
      <c r="Q12" s="64">
        <v>0</v>
      </c>
    </row>
    <row r="13" spans="1:17" ht="12.75">
      <c r="A13" s="3" t="s">
        <v>286</v>
      </c>
      <c r="B13" s="33" t="s">
        <v>287</v>
      </c>
      <c r="C13" s="33" t="s">
        <v>25</v>
      </c>
      <c r="D13" s="10">
        <v>5</v>
      </c>
      <c r="E13" s="38">
        <f t="shared" si="0"/>
        <v>25</v>
      </c>
      <c r="G13" s="17">
        <f t="shared" si="1"/>
        <v>0</v>
      </c>
      <c r="I13" s="22">
        <f t="shared" si="2"/>
        <v>0</v>
      </c>
      <c r="K13" s="15">
        <f t="shared" si="3"/>
        <v>0</v>
      </c>
      <c r="M13" s="50">
        <f t="shared" si="4"/>
        <v>0</v>
      </c>
      <c r="O13" s="28">
        <f t="shared" si="5"/>
        <v>0</v>
      </c>
      <c r="P13" s="104">
        <v>0</v>
      </c>
      <c r="Q13" s="64">
        <v>0</v>
      </c>
    </row>
    <row r="14" spans="1:17" ht="12.75">
      <c r="A14" s="3" t="s">
        <v>288</v>
      </c>
      <c r="B14" s="33" t="s">
        <v>238</v>
      </c>
      <c r="C14" s="33" t="s">
        <v>109</v>
      </c>
      <c r="D14" s="10">
        <v>1</v>
      </c>
      <c r="E14" s="38">
        <f t="shared" si="0"/>
        <v>5</v>
      </c>
      <c r="G14" s="17">
        <f t="shared" si="1"/>
        <v>0</v>
      </c>
      <c r="I14" s="22">
        <f t="shared" si="2"/>
        <v>0</v>
      </c>
      <c r="K14" s="15">
        <f t="shared" si="3"/>
        <v>0</v>
      </c>
      <c r="M14" s="50">
        <f t="shared" si="4"/>
        <v>0</v>
      </c>
      <c r="O14" s="28">
        <f t="shared" si="5"/>
        <v>0</v>
      </c>
      <c r="P14" s="104">
        <v>0</v>
      </c>
      <c r="Q14" s="64">
        <v>0</v>
      </c>
    </row>
    <row r="15" spans="1:17" ht="12.75">
      <c r="A15" s="3" t="s">
        <v>288</v>
      </c>
      <c r="B15" s="33" t="s">
        <v>95</v>
      </c>
      <c r="C15" s="33" t="s">
        <v>25</v>
      </c>
      <c r="D15" s="10">
        <v>1</v>
      </c>
      <c r="E15" s="38">
        <f t="shared" si="0"/>
        <v>5</v>
      </c>
      <c r="F15" s="93">
        <v>1</v>
      </c>
      <c r="G15" s="17">
        <f t="shared" si="1"/>
        <v>1</v>
      </c>
      <c r="H15" s="89">
        <v>1</v>
      </c>
      <c r="I15" s="22">
        <f t="shared" si="2"/>
        <v>1</v>
      </c>
      <c r="J15" s="13">
        <v>1</v>
      </c>
      <c r="K15" s="15">
        <f t="shared" si="3"/>
        <v>1</v>
      </c>
      <c r="M15" s="50">
        <f t="shared" si="4"/>
        <v>0</v>
      </c>
      <c r="O15" s="28">
        <f t="shared" si="5"/>
        <v>0</v>
      </c>
      <c r="P15" s="104">
        <v>0</v>
      </c>
      <c r="Q15" s="64">
        <v>0</v>
      </c>
    </row>
    <row r="16" spans="1:17" ht="12.75">
      <c r="A16" s="3" t="s">
        <v>289</v>
      </c>
      <c r="B16" s="33" t="s">
        <v>100</v>
      </c>
      <c r="C16" s="33" t="s">
        <v>25</v>
      </c>
      <c r="D16" s="10">
        <v>6.5</v>
      </c>
      <c r="E16" s="38">
        <f t="shared" si="0"/>
        <v>32.5</v>
      </c>
      <c r="G16" s="17">
        <f t="shared" si="1"/>
        <v>0</v>
      </c>
      <c r="I16" s="22">
        <f t="shared" si="2"/>
        <v>0</v>
      </c>
      <c r="K16" s="15">
        <f t="shared" si="3"/>
        <v>0</v>
      </c>
      <c r="M16" s="50">
        <f t="shared" si="4"/>
        <v>0</v>
      </c>
      <c r="O16" s="28">
        <f t="shared" si="5"/>
        <v>0</v>
      </c>
      <c r="P16" s="104">
        <v>0</v>
      </c>
      <c r="Q16" s="64">
        <v>0</v>
      </c>
    </row>
    <row r="17" spans="5:17" ht="12.75">
      <c r="E17" s="38">
        <f t="shared" si="0"/>
        <v>0</v>
      </c>
      <c r="G17" s="17">
        <f t="shared" si="1"/>
        <v>0</v>
      </c>
      <c r="I17" s="22">
        <f t="shared" si="2"/>
        <v>0</v>
      </c>
      <c r="K17" s="15">
        <f t="shared" si="3"/>
        <v>0</v>
      </c>
      <c r="M17" s="50">
        <f t="shared" si="4"/>
        <v>0</v>
      </c>
      <c r="O17" s="28">
        <f t="shared" si="5"/>
        <v>0</v>
      </c>
      <c r="P17" s="104">
        <v>0</v>
      </c>
      <c r="Q17" s="64">
        <v>0</v>
      </c>
    </row>
    <row r="18" spans="5:17" ht="12.75">
      <c r="E18" s="38">
        <f t="shared" si="0"/>
        <v>0</v>
      </c>
      <c r="G18" s="17">
        <f t="shared" si="1"/>
        <v>0</v>
      </c>
      <c r="I18" s="22">
        <f t="shared" si="2"/>
        <v>0</v>
      </c>
      <c r="K18" s="15">
        <f t="shared" si="3"/>
        <v>0</v>
      </c>
      <c r="M18" s="50">
        <f t="shared" si="4"/>
        <v>0</v>
      </c>
      <c r="O18" s="28">
        <f t="shared" si="5"/>
        <v>0</v>
      </c>
      <c r="P18" s="104">
        <v>0</v>
      </c>
      <c r="Q18" s="64">
        <v>0</v>
      </c>
    </row>
    <row r="19" spans="5:17" ht="12.75">
      <c r="E19" s="38">
        <f t="shared" si="0"/>
        <v>0</v>
      </c>
      <c r="G19" s="17">
        <f t="shared" si="1"/>
        <v>0</v>
      </c>
      <c r="I19" s="22">
        <f t="shared" si="2"/>
        <v>0</v>
      </c>
      <c r="K19" s="15">
        <f t="shared" si="3"/>
        <v>0</v>
      </c>
      <c r="M19" s="50">
        <f t="shared" si="4"/>
        <v>0</v>
      </c>
      <c r="O19" s="28">
        <f t="shared" si="5"/>
        <v>0</v>
      </c>
      <c r="P19" s="104">
        <v>0</v>
      </c>
      <c r="Q19" s="64">
        <v>0</v>
      </c>
    </row>
    <row r="20" spans="5:16" ht="12.75">
      <c r="E20" s="38"/>
      <c r="G20" s="17"/>
      <c r="I20" s="22"/>
      <c r="K20" s="15"/>
      <c r="M20" s="50"/>
      <c r="O20" s="28"/>
      <c r="P20" s="104"/>
    </row>
    <row r="21" spans="1:17" s="1" customFormat="1" ht="12.75">
      <c r="A21" s="2"/>
      <c r="B21" s="1" t="s">
        <v>49</v>
      </c>
      <c r="D21" s="11"/>
      <c r="E21" s="39">
        <f>SUM(E5:E20)</f>
        <v>172.5</v>
      </c>
      <c r="F21" s="93"/>
      <c r="G21" s="16">
        <f>SUM(G5:G20)</f>
        <v>4</v>
      </c>
      <c r="H21" s="90"/>
      <c r="I21" s="21">
        <f>SUM(I5:I20)</f>
        <v>4</v>
      </c>
      <c r="J21" s="12"/>
      <c r="K21" s="14">
        <f>SUM(K5:K20)</f>
        <v>2</v>
      </c>
      <c r="L21" s="85"/>
      <c r="M21" s="51">
        <f>SUM(M5:M20)</f>
        <v>0</v>
      </c>
      <c r="N21" s="29"/>
      <c r="O21" s="27">
        <f>SUM(O5:O20)</f>
        <v>0</v>
      </c>
      <c r="P21" s="103">
        <f>SUM(P5:P20)</f>
        <v>0</v>
      </c>
      <c r="Q21" s="63">
        <f>SUM(Q5:Q20)</f>
        <v>0</v>
      </c>
    </row>
    <row r="22" ht="12.75">
      <c r="M22" s="50"/>
    </row>
    <row r="23" spans="1:17" s="1" customFormat="1" ht="12.75">
      <c r="A23" s="2"/>
      <c r="B23" s="1" t="s">
        <v>190</v>
      </c>
      <c r="D23" s="11"/>
      <c r="E23" s="39">
        <f>SUM(E21,G21,I21,K21,M21,O21,P21,Q21,)</f>
        <v>182.5</v>
      </c>
      <c r="F23" s="92"/>
      <c r="G23" s="4"/>
      <c r="H23" s="90"/>
      <c r="I23" s="9"/>
      <c r="J23" s="12"/>
      <c r="K23" s="7"/>
      <c r="L23" s="85"/>
      <c r="M23" s="47"/>
      <c r="N23" s="29"/>
      <c r="O23" s="24"/>
      <c r="P23" s="103"/>
      <c r="Q23" s="63"/>
    </row>
    <row r="30" spans="1:17" s="1" customFormat="1" ht="12.75">
      <c r="A30" s="3"/>
      <c r="B30"/>
      <c r="C30"/>
      <c r="D30" s="10"/>
      <c r="E30" s="40"/>
      <c r="F30" s="93"/>
      <c r="G30" s="5"/>
      <c r="H30" s="89"/>
      <c r="I30" s="18"/>
      <c r="J30" s="13"/>
      <c r="K30" s="8"/>
      <c r="L30" s="86"/>
      <c r="M30" s="26"/>
      <c r="N30" s="30"/>
      <c r="O30" s="25"/>
      <c r="P30" s="103"/>
      <c r="Q30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A23" sqref="A23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5.421875" style="0" customWidth="1"/>
    <col min="4" max="4" width="5.00390625" style="10" customWidth="1"/>
    <col min="5" max="5" width="9.57421875" style="40" customWidth="1"/>
    <col min="6" max="6" width="4.7109375" style="93" customWidth="1"/>
    <col min="7" max="7" width="8.7109375" style="5" customWidth="1"/>
    <col min="8" max="8" width="4.7109375" style="100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26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97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91"/>
      <c r="G1" s="45">
        <v>1</v>
      </c>
      <c r="H1" s="98"/>
      <c r="I1" s="42">
        <v>1</v>
      </c>
      <c r="J1" s="43"/>
      <c r="K1" s="44">
        <v>1</v>
      </c>
      <c r="L1" s="46"/>
      <c r="M1" s="48">
        <v>25</v>
      </c>
      <c r="N1" s="52"/>
      <c r="O1" s="53">
        <v>35</v>
      </c>
      <c r="P1" s="94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92" t="s">
        <v>6</v>
      </c>
      <c r="G3" s="4" t="s">
        <v>1</v>
      </c>
      <c r="H3" s="99" t="s">
        <v>6</v>
      </c>
      <c r="I3" s="9" t="s">
        <v>2</v>
      </c>
      <c r="J3" s="23" t="s">
        <v>6</v>
      </c>
      <c r="K3" s="7" t="s">
        <v>3</v>
      </c>
      <c r="L3" s="47" t="s">
        <v>6</v>
      </c>
      <c r="M3" s="49" t="s">
        <v>4</v>
      </c>
      <c r="N3" s="31" t="s">
        <v>6</v>
      </c>
      <c r="O3" s="24" t="s">
        <v>5</v>
      </c>
      <c r="P3" s="95" t="s">
        <v>8</v>
      </c>
      <c r="Q3" s="63" t="s">
        <v>7</v>
      </c>
    </row>
    <row r="4" spans="1:17" s="1" customFormat="1" ht="13.5" customHeight="1">
      <c r="A4" s="2"/>
      <c r="D4" s="11"/>
      <c r="E4" s="37"/>
      <c r="F4" s="92"/>
      <c r="G4" s="4"/>
      <c r="H4" s="99"/>
      <c r="I4" s="9"/>
      <c r="J4" s="23"/>
      <c r="K4" s="7"/>
      <c r="L4" s="47"/>
      <c r="M4" s="49"/>
      <c r="N4" s="31"/>
      <c r="O4" s="24"/>
      <c r="P4" s="95"/>
      <c r="Q4" s="63"/>
    </row>
    <row r="5" spans="1:17" ht="12.75">
      <c r="A5" s="32"/>
      <c r="B5" s="33"/>
      <c r="C5" s="33"/>
      <c r="E5" s="38">
        <f aca="true" t="shared" si="0" ref="E5:E19">D5*Futter</f>
        <v>0</v>
      </c>
      <c r="G5" s="17">
        <f aca="true" t="shared" si="1" ref="G5:G19">F5*Impfung</f>
        <v>0</v>
      </c>
      <c r="I5" s="22">
        <f aca="true" t="shared" si="2" ref="I5:I19">H5*Entwurmung</f>
        <v>0</v>
      </c>
      <c r="K5" s="15">
        <f aca="true" t="shared" si="3" ref="K5:K19">J5*Parasiten</f>
        <v>0</v>
      </c>
      <c r="M5" s="50">
        <f aca="true" t="shared" si="4" ref="M5:M19">L5*KastrRüde</f>
        <v>0</v>
      </c>
      <c r="O5" s="28">
        <f aca="true" t="shared" si="5" ref="O5:O19">N5*KastrHündin</f>
        <v>0</v>
      </c>
      <c r="P5" s="96">
        <v>0</v>
      </c>
      <c r="Q5" s="64">
        <v>0</v>
      </c>
    </row>
    <row r="6" spans="1:17" ht="12.75">
      <c r="A6" s="32"/>
      <c r="B6" s="33"/>
      <c r="C6" s="33"/>
      <c r="E6" s="38">
        <f t="shared" si="0"/>
        <v>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f t="shared" si="5"/>
        <v>0</v>
      </c>
      <c r="P6" s="96">
        <v>0</v>
      </c>
      <c r="Q6" s="64">
        <v>0</v>
      </c>
    </row>
    <row r="7" spans="5:17" ht="12.75">
      <c r="E7" s="38">
        <f t="shared" si="0"/>
        <v>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f t="shared" si="5"/>
        <v>0</v>
      </c>
      <c r="P7" s="96">
        <v>0</v>
      </c>
      <c r="Q7" s="64">
        <v>0</v>
      </c>
    </row>
    <row r="8" spans="5:17" ht="12.75">
      <c r="E8" s="38">
        <f t="shared" si="0"/>
        <v>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f t="shared" si="5"/>
        <v>0</v>
      </c>
      <c r="P8" s="96">
        <v>0</v>
      </c>
      <c r="Q8" s="64">
        <v>0</v>
      </c>
    </row>
    <row r="9" spans="5:17" ht="12.75">
      <c r="E9" s="38">
        <f t="shared" si="0"/>
        <v>0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f t="shared" si="5"/>
        <v>0</v>
      </c>
      <c r="P9" s="96">
        <v>0</v>
      </c>
      <c r="Q9" s="64">
        <v>0</v>
      </c>
    </row>
    <row r="10" spans="5:17" ht="12.75">
      <c r="E10" s="38">
        <f t="shared" si="0"/>
        <v>0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f t="shared" si="5"/>
        <v>0</v>
      </c>
      <c r="P10" s="96">
        <v>0</v>
      </c>
      <c r="Q10" s="64">
        <v>0</v>
      </c>
    </row>
    <row r="11" spans="5:17" ht="12.75">
      <c r="E11" s="38">
        <f t="shared" si="0"/>
        <v>0</v>
      </c>
      <c r="G11" s="17">
        <f t="shared" si="1"/>
        <v>0</v>
      </c>
      <c r="I11" s="22">
        <f t="shared" si="2"/>
        <v>0</v>
      </c>
      <c r="K11" s="15">
        <f t="shared" si="3"/>
        <v>0</v>
      </c>
      <c r="M11" s="50">
        <f t="shared" si="4"/>
        <v>0</v>
      </c>
      <c r="O11" s="28">
        <f t="shared" si="5"/>
        <v>0</v>
      </c>
      <c r="P11" s="96">
        <v>0</v>
      </c>
      <c r="Q11" s="64">
        <v>0</v>
      </c>
    </row>
    <row r="12" spans="5:17" ht="12.75">
      <c r="E12" s="38">
        <f t="shared" si="0"/>
        <v>0</v>
      </c>
      <c r="G12" s="17">
        <f t="shared" si="1"/>
        <v>0</v>
      </c>
      <c r="I12" s="22">
        <f t="shared" si="2"/>
        <v>0</v>
      </c>
      <c r="K12" s="15">
        <f t="shared" si="3"/>
        <v>0</v>
      </c>
      <c r="M12" s="50">
        <f t="shared" si="4"/>
        <v>0</v>
      </c>
      <c r="O12" s="28">
        <f t="shared" si="5"/>
        <v>0</v>
      </c>
      <c r="P12" s="96">
        <v>0</v>
      </c>
      <c r="Q12" s="64">
        <v>0</v>
      </c>
    </row>
    <row r="13" spans="5:17" ht="12.75">
      <c r="E13" s="38">
        <f t="shared" si="0"/>
        <v>0</v>
      </c>
      <c r="G13" s="17">
        <f t="shared" si="1"/>
        <v>0</v>
      </c>
      <c r="I13" s="22">
        <f t="shared" si="2"/>
        <v>0</v>
      </c>
      <c r="K13" s="15">
        <f t="shared" si="3"/>
        <v>0</v>
      </c>
      <c r="M13" s="50">
        <f t="shared" si="4"/>
        <v>0</v>
      </c>
      <c r="O13" s="28">
        <f t="shared" si="5"/>
        <v>0</v>
      </c>
      <c r="P13" s="96">
        <v>0</v>
      </c>
      <c r="Q13" s="64">
        <v>0</v>
      </c>
    </row>
    <row r="14" spans="5:17" ht="12.75">
      <c r="E14" s="38">
        <f t="shared" si="0"/>
        <v>0</v>
      </c>
      <c r="G14" s="17">
        <f t="shared" si="1"/>
        <v>0</v>
      </c>
      <c r="I14" s="22">
        <f t="shared" si="2"/>
        <v>0</v>
      </c>
      <c r="K14" s="15">
        <f t="shared" si="3"/>
        <v>0</v>
      </c>
      <c r="M14" s="50">
        <f t="shared" si="4"/>
        <v>0</v>
      </c>
      <c r="O14" s="28">
        <f t="shared" si="5"/>
        <v>0</v>
      </c>
      <c r="P14" s="96">
        <v>0</v>
      </c>
      <c r="Q14" s="64">
        <v>0</v>
      </c>
    </row>
    <row r="15" spans="5:17" ht="12.75">
      <c r="E15" s="38">
        <f t="shared" si="0"/>
        <v>0</v>
      </c>
      <c r="G15" s="17">
        <f t="shared" si="1"/>
        <v>0</v>
      </c>
      <c r="I15" s="22">
        <f t="shared" si="2"/>
        <v>0</v>
      </c>
      <c r="K15" s="15">
        <f t="shared" si="3"/>
        <v>0</v>
      </c>
      <c r="M15" s="50">
        <f t="shared" si="4"/>
        <v>0</v>
      </c>
      <c r="O15" s="28">
        <f t="shared" si="5"/>
        <v>0</v>
      </c>
      <c r="P15" s="96">
        <v>0</v>
      </c>
      <c r="Q15" s="64">
        <v>0</v>
      </c>
    </row>
    <row r="16" spans="5:17" ht="12.75">
      <c r="E16" s="38">
        <f t="shared" si="0"/>
        <v>0</v>
      </c>
      <c r="G16" s="17">
        <f t="shared" si="1"/>
        <v>0</v>
      </c>
      <c r="I16" s="22">
        <f t="shared" si="2"/>
        <v>0</v>
      </c>
      <c r="K16" s="15">
        <f t="shared" si="3"/>
        <v>0</v>
      </c>
      <c r="M16" s="50">
        <f t="shared" si="4"/>
        <v>0</v>
      </c>
      <c r="O16" s="28">
        <f t="shared" si="5"/>
        <v>0</v>
      </c>
      <c r="P16" s="96">
        <v>0</v>
      </c>
      <c r="Q16" s="64">
        <v>0</v>
      </c>
    </row>
    <row r="17" spans="5:17" ht="12.75">
      <c r="E17" s="38">
        <f t="shared" si="0"/>
        <v>0</v>
      </c>
      <c r="G17" s="17">
        <f t="shared" si="1"/>
        <v>0</v>
      </c>
      <c r="I17" s="22">
        <f t="shared" si="2"/>
        <v>0</v>
      </c>
      <c r="K17" s="15">
        <f t="shared" si="3"/>
        <v>0</v>
      </c>
      <c r="M17" s="50">
        <f t="shared" si="4"/>
        <v>0</v>
      </c>
      <c r="O17" s="28">
        <f t="shared" si="5"/>
        <v>0</v>
      </c>
      <c r="P17" s="96">
        <v>0</v>
      </c>
      <c r="Q17" s="64">
        <v>0</v>
      </c>
    </row>
    <row r="18" spans="5:17" ht="12.75">
      <c r="E18" s="38">
        <f t="shared" si="0"/>
        <v>0</v>
      </c>
      <c r="G18" s="17">
        <f t="shared" si="1"/>
        <v>0</v>
      </c>
      <c r="I18" s="22">
        <f t="shared" si="2"/>
        <v>0</v>
      </c>
      <c r="K18" s="15">
        <f t="shared" si="3"/>
        <v>0</v>
      </c>
      <c r="M18" s="50">
        <f t="shared" si="4"/>
        <v>0</v>
      </c>
      <c r="O18" s="28">
        <f t="shared" si="5"/>
        <v>0</v>
      </c>
      <c r="P18" s="96">
        <v>0</v>
      </c>
      <c r="Q18" s="64">
        <v>0</v>
      </c>
    </row>
    <row r="19" spans="5:17" ht="12.75">
      <c r="E19" s="38">
        <f t="shared" si="0"/>
        <v>0</v>
      </c>
      <c r="G19" s="17">
        <f t="shared" si="1"/>
        <v>0</v>
      </c>
      <c r="I19" s="22">
        <f t="shared" si="2"/>
        <v>0</v>
      </c>
      <c r="K19" s="15">
        <f t="shared" si="3"/>
        <v>0</v>
      </c>
      <c r="M19" s="50">
        <f t="shared" si="4"/>
        <v>0</v>
      </c>
      <c r="O19" s="28">
        <f t="shared" si="5"/>
        <v>0</v>
      </c>
      <c r="P19" s="96">
        <v>0</v>
      </c>
      <c r="Q19" s="64">
        <v>0</v>
      </c>
    </row>
    <row r="20" spans="5:16" ht="12.75">
      <c r="E20" s="38"/>
      <c r="G20" s="17"/>
      <c r="I20" s="22"/>
      <c r="K20" s="15"/>
      <c r="M20" s="50"/>
      <c r="O20" s="28"/>
      <c r="P20" s="96"/>
    </row>
    <row r="21" spans="1:17" s="1" customFormat="1" ht="12.75">
      <c r="A21" s="2"/>
      <c r="B21" s="1" t="s">
        <v>9</v>
      </c>
      <c r="D21" s="11"/>
      <c r="E21" s="39">
        <f>SUM(E5:E20)</f>
        <v>0</v>
      </c>
      <c r="F21" s="93"/>
      <c r="G21" s="16">
        <f>SUM(G5:G20)</f>
        <v>0</v>
      </c>
      <c r="H21" s="101"/>
      <c r="I21" s="21">
        <f>SUM(I5:I20)</f>
        <v>0</v>
      </c>
      <c r="J21" s="12"/>
      <c r="K21" s="14">
        <f>SUM(K5:K20)</f>
        <v>0</v>
      </c>
      <c r="L21" s="47"/>
      <c r="M21" s="51">
        <f>SUM(M5:M20)</f>
        <v>0</v>
      </c>
      <c r="N21" s="29"/>
      <c r="O21" s="27">
        <f>SUM(O5:O20)</f>
        <v>0</v>
      </c>
      <c r="P21" s="95">
        <f>SUM(P5:P20)</f>
        <v>0</v>
      </c>
      <c r="Q21" s="63">
        <f>SUM(Q5:Q20)</f>
        <v>0</v>
      </c>
    </row>
    <row r="22" ht="12.75">
      <c r="M22" s="50"/>
    </row>
    <row r="23" spans="1:17" s="1" customFormat="1" ht="12.75">
      <c r="A23" s="2"/>
      <c r="B23" s="1" t="s">
        <v>189</v>
      </c>
      <c r="D23" s="11"/>
      <c r="E23" s="39">
        <f>SUM(E21,G21,I21,K21,M21,O21,P21,Q21,)</f>
        <v>0</v>
      </c>
      <c r="F23" s="92"/>
      <c r="G23" s="4"/>
      <c r="H23" s="101"/>
      <c r="I23" s="9"/>
      <c r="J23" s="12"/>
      <c r="K23" s="7"/>
      <c r="L23" s="47"/>
      <c r="M23" s="47"/>
      <c r="N23" s="29"/>
      <c r="O23" s="24"/>
      <c r="P23" s="95"/>
      <c r="Q23" s="63"/>
    </row>
    <row r="30" spans="1:17" s="1" customFormat="1" ht="12.75">
      <c r="A30" s="3"/>
      <c r="B30"/>
      <c r="C30"/>
      <c r="D30" s="10"/>
      <c r="E30" s="40"/>
      <c r="F30" s="93"/>
      <c r="G30" s="5"/>
      <c r="H30" s="100"/>
      <c r="I30" s="18"/>
      <c r="J30" s="13"/>
      <c r="K30" s="8"/>
      <c r="L30" s="26"/>
      <c r="M30" s="26"/>
      <c r="N30" s="30"/>
      <c r="O30" s="25"/>
      <c r="P30" s="95"/>
      <c r="Q30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A23" sqref="A23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5.57421875" style="0" customWidth="1"/>
    <col min="4" max="4" width="5.00390625" style="10" customWidth="1"/>
    <col min="5" max="5" width="9.28125" style="40" customWidth="1"/>
    <col min="6" max="6" width="4.7109375" style="93" customWidth="1"/>
    <col min="7" max="7" width="8.7109375" style="5" customWidth="1"/>
    <col min="8" max="8" width="4.7109375" style="100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26" customWidth="1"/>
    <col min="13" max="13" width="10.57421875" style="26" customWidth="1"/>
    <col min="14" max="14" width="4.421875" style="30" customWidth="1"/>
    <col min="15" max="15" width="12.140625" style="25" customWidth="1"/>
    <col min="16" max="16" width="10.421875" style="97" customWidth="1"/>
    <col min="17" max="17" width="10.140625" style="64" customWidth="1"/>
  </cols>
  <sheetData>
    <row r="1" spans="1:17" s="1" customFormat="1" ht="12.75">
      <c r="A1" s="2"/>
      <c r="B1" s="2"/>
      <c r="C1" s="2"/>
      <c r="D1" s="34"/>
      <c r="E1" s="36">
        <v>5</v>
      </c>
      <c r="F1" s="91"/>
      <c r="G1" s="45">
        <v>1</v>
      </c>
      <c r="H1" s="98"/>
      <c r="I1" s="42">
        <v>1</v>
      </c>
      <c r="J1" s="43"/>
      <c r="K1" s="44">
        <v>1</v>
      </c>
      <c r="L1" s="46"/>
      <c r="M1" s="48">
        <v>25</v>
      </c>
      <c r="N1" s="52"/>
      <c r="O1" s="53">
        <v>35</v>
      </c>
      <c r="P1" s="94"/>
      <c r="Q1" s="62"/>
    </row>
    <row r="3" spans="1:17" s="1" customFormat="1" ht="13.5" customHeight="1">
      <c r="A3" s="2" t="s">
        <v>12</v>
      </c>
      <c r="B3" s="1" t="s">
        <v>13</v>
      </c>
      <c r="C3" s="1" t="s">
        <v>48</v>
      </c>
      <c r="D3" s="11" t="s">
        <v>6</v>
      </c>
      <c r="E3" s="37" t="s">
        <v>0</v>
      </c>
      <c r="F3" s="92" t="s">
        <v>6</v>
      </c>
      <c r="G3" s="4" t="s">
        <v>1</v>
      </c>
      <c r="H3" s="99" t="s">
        <v>6</v>
      </c>
      <c r="I3" s="9" t="s">
        <v>2</v>
      </c>
      <c r="J3" s="23" t="s">
        <v>6</v>
      </c>
      <c r="K3" s="7" t="s">
        <v>3</v>
      </c>
      <c r="L3" s="47" t="s">
        <v>6</v>
      </c>
      <c r="M3" s="49" t="s">
        <v>4</v>
      </c>
      <c r="N3" s="31" t="s">
        <v>6</v>
      </c>
      <c r="O3" s="24" t="s">
        <v>5</v>
      </c>
      <c r="P3" s="95" t="s">
        <v>8</v>
      </c>
      <c r="Q3" s="63" t="s">
        <v>7</v>
      </c>
    </row>
    <row r="4" spans="1:17" s="1" customFormat="1" ht="13.5" customHeight="1">
      <c r="A4" s="2"/>
      <c r="D4" s="11"/>
      <c r="E4" s="37"/>
      <c r="F4" s="92"/>
      <c r="G4" s="4"/>
      <c r="H4" s="99"/>
      <c r="I4" s="9"/>
      <c r="J4" s="23"/>
      <c r="K4" s="7"/>
      <c r="L4" s="47"/>
      <c r="M4" s="49"/>
      <c r="N4" s="31"/>
      <c r="O4" s="24"/>
      <c r="P4" s="95"/>
      <c r="Q4" s="63"/>
    </row>
    <row r="5" spans="1:17" ht="12.75">
      <c r="A5" s="32"/>
      <c r="B5" s="33"/>
      <c r="C5" s="33"/>
      <c r="E5" s="38">
        <f aca="true" t="shared" si="0" ref="E5:E19">D5*Futter</f>
        <v>0</v>
      </c>
      <c r="G5" s="17">
        <f aca="true" t="shared" si="1" ref="G5:G19">F5*Impfung</f>
        <v>0</v>
      </c>
      <c r="I5" s="22">
        <f aca="true" t="shared" si="2" ref="I5:I19">H5*Entwurmung</f>
        <v>0</v>
      </c>
      <c r="K5" s="15">
        <f aca="true" t="shared" si="3" ref="K5:K19">J5*Parasiten</f>
        <v>0</v>
      </c>
      <c r="M5" s="50">
        <f aca="true" t="shared" si="4" ref="M5:M19">L5*KastrRüde</f>
        <v>0</v>
      </c>
      <c r="O5" s="28">
        <f aca="true" t="shared" si="5" ref="O5:O19">N5*KastrHündin</f>
        <v>0</v>
      </c>
      <c r="P5" s="96">
        <v>0</v>
      </c>
      <c r="Q5" s="64">
        <v>0</v>
      </c>
    </row>
    <row r="6" spans="1:17" ht="12.75">
      <c r="A6" s="32"/>
      <c r="B6" s="33"/>
      <c r="C6" s="33"/>
      <c r="E6" s="38">
        <f t="shared" si="0"/>
        <v>0</v>
      </c>
      <c r="G6" s="17">
        <f t="shared" si="1"/>
        <v>0</v>
      </c>
      <c r="I6" s="22">
        <f t="shared" si="2"/>
        <v>0</v>
      </c>
      <c r="K6" s="15">
        <f t="shared" si="3"/>
        <v>0</v>
      </c>
      <c r="M6" s="50">
        <f t="shared" si="4"/>
        <v>0</v>
      </c>
      <c r="O6" s="28">
        <f t="shared" si="5"/>
        <v>0</v>
      </c>
      <c r="P6" s="96">
        <v>0</v>
      </c>
      <c r="Q6" s="64">
        <v>0</v>
      </c>
    </row>
    <row r="7" spans="5:17" ht="12.75">
      <c r="E7" s="38">
        <f t="shared" si="0"/>
        <v>0</v>
      </c>
      <c r="G7" s="17">
        <f t="shared" si="1"/>
        <v>0</v>
      </c>
      <c r="I7" s="22">
        <f t="shared" si="2"/>
        <v>0</v>
      </c>
      <c r="K7" s="15">
        <f t="shared" si="3"/>
        <v>0</v>
      </c>
      <c r="M7" s="50">
        <f t="shared" si="4"/>
        <v>0</v>
      </c>
      <c r="O7" s="28">
        <f t="shared" si="5"/>
        <v>0</v>
      </c>
      <c r="P7" s="96">
        <v>0</v>
      </c>
      <c r="Q7" s="64">
        <v>0</v>
      </c>
    </row>
    <row r="8" spans="5:17" ht="12.75">
      <c r="E8" s="38">
        <f t="shared" si="0"/>
        <v>0</v>
      </c>
      <c r="G8" s="17">
        <f t="shared" si="1"/>
        <v>0</v>
      </c>
      <c r="I8" s="22">
        <f t="shared" si="2"/>
        <v>0</v>
      </c>
      <c r="K8" s="15">
        <f t="shared" si="3"/>
        <v>0</v>
      </c>
      <c r="M8" s="50">
        <f t="shared" si="4"/>
        <v>0</v>
      </c>
      <c r="O8" s="28">
        <f t="shared" si="5"/>
        <v>0</v>
      </c>
      <c r="P8" s="96">
        <v>0</v>
      </c>
      <c r="Q8" s="64">
        <v>0</v>
      </c>
    </row>
    <row r="9" spans="5:17" ht="12.75">
      <c r="E9" s="38">
        <f t="shared" si="0"/>
        <v>0</v>
      </c>
      <c r="G9" s="17">
        <f t="shared" si="1"/>
        <v>0</v>
      </c>
      <c r="I9" s="22">
        <f t="shared" si="2"/>
        <v>0</v>
      </c>
      <c r="K9" s="15">
        <f t="shared" si="3"/>
        <v>0</v>
      </c>
      <c r="M9" s="50">
        <f t="shared" si="4"/>
        <v>0</v>
      </c>
      <c r="O9" s="28">
        <f t="shared" si="5"/>
        <v>0</v>
      </c>
      <c r="P9" s="96">
        <v>0</v>
      </c>
      <c r="Q9" s="64">
        <v>0</v>
      </c>
    </row>
    <row r="10" spans="5:17" ht="12.75">
      <c r="E10" s="38">
        <f t="shared" si="0"/>
        <v>0</v>
      </c>
      <c r="G10" s="17">
        <f t="shared" si="1"/>
        <v>0</v>
      </c>
      <c r="I10" s="22">
        <f t="shared" si="2"/>
        <v>0</v>
      </c>
      <c r="K10" s="15">
        <f t="shared" si="3"/>
        <v>0</v>
      </c>
      <c r="M10" s="50">
        <f t="shared" si="4"/>
        <v>0</v>
      </c>
      <c r="O10" s="28">
        <f t="shared" si="5"/>
        <v>0</v>
      </c>
      <c r="P10" s="96">
        <v>0</v>
      </c>
      <c r="Q10" s="64">
        <v>0</v>
      </c>
    </row>
    <row r="11" spans="5:17" ht="12.75">
      <c r="E11" s="38">
        <f t="shared" si="0"/>
        <v>0</v>
      </c>
      <c r="G11" s="17">
        <f t="shared" si="1"/>
        <v>0</v>
      </c>
      <c r="I11" s="22">
        <f t="shared" si="2"/>
        <v>0</v>
      </c>
      <c r="K11" s="15">
        <f t="shared" si="3"/>
        <v>0</v>
      </c>
      <c r="M11" s="50">
        <f t="shared" si="4"/>
        <v>0</v>
      </c>
      <c r="O11" s="28">
        <f t="shared" si="5"/>
        <v>0</v>
      </c>
      <c r="P11" s="96">
        <v>0</v>
      </c>
      <c r="Q11" s="64">
        <v>0</v>
      </c>
    </row>
    <row r="12" spans="5:17" ht="12.75">
      <c r="E12" s="38">
        <f t="shared" si="0"/>
        <v>0</v>
      </c>
      <c r="G12" s="17">
        <f t="shared" si="1"/>
        <v>0</v>
      </c>
      <c r="I12" s="22">
        <f t="shared" si="2"/>
        <v>0</v>
      </c>
      <c r="K12" s="15">
        <f t="shared" si="3"/>
        <v>0</v>
      </c>
      <c r="M12" s="50">
        <f t="shared" si="4"/>
        <v>0</v>
      </c>
      <c r="O12" s="28">
        <f t="shared" si="5"/>
        <v>0</v>
      </c>
      <c r="P12" s="96">
        <v>0</v>
      </c>
      <c r="Q12" s="64">
        <v>0</v>
      </c>
    </row>
    <row r="13" spans="5:17" ht="12.75">
      <c r="E13" s="38">
        <f t="shared" si="0"/>
        <v>0</v>
      </c>
      <c r="G13" s="17">
        <f t="shared" si="1"/>
        <v>0</v>
      </c>
      <c r="I13" s="22">
        <f t="shared" si="2"/>
        <v>0</v>
      </c>
      <c r="K13" s="15">
        <f t="shared" si="3"/>
        <v>0</v>
      </c>
      <c r="M13" s="50">
        <f t="shared" si="4"/>
        <v>0</v>
      </c>
      <c r="O13" s="28">
        <f t="shared" si="5"/>
        <v>0</v>
      </c>
      <c r="P13" s="96">
        <v>0</v>
      </c>
      <c r="Q13" s="64">
        <v>0</v>
      </c>
    </row>
    <row r="14" spans="5:17" ht="12.75">
      <c r="E14" s="38">
        <f t="shared" si="0"/>
        <v>0</v>
      </c>
      <c r="G14" s="17">
        <f t="shared" si="1"/>
        <v>0</v>
      </c>
      <c r="I14" s="22">
        <f t="shared" si="2"/>
        <v>0</v>
      </c>
      <c r="K14" s="15">
        <f t="shared" si="3"/>
        <v>0</v>
      </c>
      <c r="M14" s="50">
        <f t="shared" si="4"/>
        <v>0</v>
      </c>
      <c r="O14" s="28">
        <f t="shared" si="5"/>
        <v>0</v>
      </c>
      <c r="P14" s="96">
        <v>0</v>
      </c>
      <c r="Q14" s="64">
        <v>0</v>
      </c>
    </row>
    <row r="15" spans="5:17" ht="12.75">
      <c r="E15" s="38">
        <f t="shared" si="0"/>
        <v>0</v>
      </c>
      <c r="G15" s="17">
        <f t="shared" si="1"/>
        <v>0</v>
      </c>
      <c r="I15" s="22">
        <f t="shared" si="2"/>
        <v>0</v>
      </c>
      <c r="K15" s="15">
        <f t="shared" si="3"/>
        <v>0</v>
      </c>
      <c r="M15" s="50">
        <f t="shared" si="4"/>
        <v>0</v>
      </c>
      <c r="O15" s="28">
        <f t="shared" si="5"/>
        <v>0</v>
      </c>
      <c r="P15" s="96">
        <v>0</v>
      </c>
      <c r="Q15" s="64">
        <v>0</v>
      </c>
    </row>
    <row r="16" spans="5:17" ht="12.75">
      <c r="E16" s="38">
        <f t="shared" si="0"/>
        <v>0</v>
      </c>
      <c r="G16" s="17">
        <f t="shared" si="1"/>
        <v>0</v>
      </c>
      <c r="I16" s="22">
        <f t="shared" si="2"/>
        <v>0</v>
      </c>
      <c r="K16" s="15">
        <f t="shared" si="3"/>
        <v>0</v>
      </c>
      <c r="M16" s="50">
        <f t="shared" si="4"/>
        <v>0</v>
      </c>
      <c r="O16" s="28">
        <f t="shared" si="5"/>
        <v>0</v>
      </c>
      <c r="P16" s="96">
        <v>0</v>
      </c>
      <c r="Q16" s="64">
        <v>0</v>
      </c>
    </row>
    <row r="17" spans="5:17" ht="12.75">
      <c r="E17" s="38">
        <f t="shared" si="0"/>
        <v>0</v>
      </c>
      <c r="G17" s="17">
        <f t="shared" si="1"/>
        <v>0</v>
      </c>
      <c r="I17" s="22">
        <f t="shared" si="2"/>
        <v>0</v>
      </c>
      <c r="K17" s="15">
        <f t="shared" si="3"/>
        <v>0</v>
      </c>
      <c r="M17" s="50">
        <f t="shared" si="4"/>
        <v>0</v>
      </c>
      <c r="O17" s="28">
        <f t="shared" si="5"/>
        <v>0</v>
      </c>
      <c r="P17" s="96">
        <v>0</v>
      </c>
      <c r="Q17" s="64">
        <v>0</v>
      </c>
    </row>
    <row r="18" spans="5:17" ht="12.75">
      <c r="E18" s="38">
        <f t="shared" si="0"/>
        <v>0</v>
      </c>
      <c r="G18" s="17">
        <f t="shared" si="1"/>
        <v>0</v>
      </c>
      <c r="I18" s="22">
        <f t="shared" si="2"/>
        <v>0</v>
      </c>
      <c r="K18" s="15">
        <f t="shared" si="3"/>
        <v>0</v>
      </c>
      <c r="M18" s="50">
        <f t="shared" si="4"/>
        <v>0</v>
      </c>
      <c r="O18" s="28">
        <f t="shared" si="5"/>
        <v>0</v>
      </c>
      <c r="P18" s="96">
        <v>0</v>
      </c>
      <c r="Q18" s="64">
        <v>0</v>
      </c>
    </row>
    <row r="19" spans="5:17" ht="12.75">
      <c r="E19" s="38">
        <f t="shared" si="0"/>
        <v>0</v>
      </c>
      <c r="G19" s="17">
        <f t="shared" si="1"/>
        <v>0</v>
      </c>
      <c r="I19" s="22">
        <f t="shared" si="2"/>
        <v>0</v>
      </c>
      <c r="K19" s="15">
        <f t="shared" si="3"/>
        <v>0</v>
      </c>
      <c r="M19" s="50">
        <f t="shared" si="4"/>
        <v>0</v>
      </c>
      <c r="O19" s="28">
        <f t="shared" si="5"/>
        <v>0</v>
      </c>
      <c r="P19" s="96">
        <v>0</v>
      </c>
      <c r="Q19" s="64">
        <v>0</v>
      </c>
    </row>
    <row r="20" spans="5:16" ht="12.75">
      <c r="E20" s="38"/>
      <c r="G20" s="17"/>
      <c r="I20" s="22"/>
      <c r="K20" s="15"/>
      <c r="M20" s="50"/>
      <c r="O20" s="28"/>
      <c r="P20" s="96"/>
    </row>
    <row r="21" spans="1:17" s="1" customFormat="1" ht="12.75">
      <c r="A21" s="2"/>
      <c r="B21" s="1" t="s">
        <v>9</v>
      </c>
      <c r="D21" s="11"/>
      <c r="E21" s="39">
        <f>SUM(E5:E20)</f>
        <v>0</v>
      </c>
      <c r="F21" s="93"/>
      <c r="G21" s="16">
        <f>SUM(G5:G20)</f>
        <v>0</v>
      </c>
      <c r="H21" s="101"/>
      <c r="I21" s="21">
        <f>SUM(I5:I20)</f>
        <v>0</v>
      </c>
      <c r="J21" s="12"/>
      <c r="K21" s="14">
        <f>SUM(K5:K20)</f>
        <v>0</v>
      </c>
      <c r="L21" s="47"/>
      <c r="M21" s="51">
        <f>SUM(M5:M20)</f>
        <v>0</v>
      </c>
      <c r="N21" s="29"/>
      <c r="O21" s="27">
        <f>SUM(O5:O20)</f>
        <v>0</v>
      </c>
      <c r="P21" s="95">
        <f>SUM(P5:P20)</f>
        <v>0</v>
      </c>
      <c r="Q21" s="63">
        <f>SUM(Q5:Q20)</f>
        <v>0</v>
      </c>
    </row>
    <row r="22" ht="12.75">
      <c r="M22" s="50"/>
    </row>
    <row r="23" spans="1:17" s="1" customFormat="1" ht="12.75">
      <c r="A23" s="2"/>
      <c r="B23" s="1" t="s">
        <v>189</v>
      </c>
      <c r="D23" s="11"/>
      <c r="E23" s="39">
        <f>SUM(E21,G21,I21,K21,M21,O21,P21,Q21,)</f>
        <v>0</v>
      </c>
      <c r="F23" s="92"/>
      <c r="G23" s="4"/>
      <c r="H23" s="101"/>
      <c r="I23" s="9"/>
      <c r="J23" s="12"/>
      <c r="K23" s="7"/>
      <c r="L23" s="47"/>
      <c r="M23" s="47"/>
      <c r="N23" s="29"/>
      <c r="O23" s="24"/>
      <c r="P23" s="95"/>
      <c r="Q23" s="63"/>
    </row>
    <row r="30" spans="1:17" s="1" customFormat="1" ht="12.75">
      <c r="A30" s="3"/>
      <c r="B30"/>
      <c r="C30"/>
      <c r="D30" s="10"/>
      <c r="E30" s="40"/>
      <c r="F30" s="93"/>
      <c r="G30" s="5"/>
      <c r="H30" s="100"/>
      <c r="I30" s="18"/>
      <c r="J30" s="13"/>
      <c r="K30" s="8"/>
      <c r="L30" s="26"/>
      <c r="M30" s="26"/>
      <c r="N30" s="30"/>
      <c r="O30" s="25"/>
      <c r="P30" s="95"/>
      <c r="Q30" s="6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0">
      <selection activeCell="A22" sqref="A22"/>
    </sheetView>
  </sheetViews>
  <sheetFormatPr defaultColWidth="11.421875" defaultRowHeight="12.75"/>
  <cols>
    <col min="2" max="2" width="11.421875" style="40" customWidth="1"/>
    <col min="3" max="3" width="11.421875" style="5" customWidth="1"/>
    <col min="4" max="4" width="12.28125" style="114" customWidth="1"/>
    <col min="5" max="5" width="11.421875" style="8" customWidth="1"/>
    <col min="6" max="6" width="11.421875" style="112" customWidth="1"/>
    <col min="7" max="7" width="14.28125" style="109" customWidth="1"/>
    <col min="8" max="8" width="11.421875" style="106" customWidth="1"/>
    <col min="9" max="9" width="11.421875" style="35" customWidth="1"/>
  </cols>
  <sheetData>
    <row r="1" spans="2:9" ht="12.75">
      <c r="B1" s="37" t="s">
        <v>0</v>
      </c>
      <c r="C1" s="4" t="s">
        <v>1</v>
      </c>
      <c r="D1" s="101" t="s">
        <v>2</v>
      </c>
      <c r="E1" s="7" t="s">
        <v>3</v>
      </c>
      <c r="F1" s="110" t="s">
        <v>4</v>
      </c>
      <c r="G1" s="107" t="s">
        <v>5</v>
      </c>
      <c r="H1" s="74" t="s">
        <v>8</v>
      </c>
      <c r="I1" s="63" t="s">
        <v>7</v>
      </c>
    </row>
    <row r="2" spans="1:9" ht="12.75">
      <c r="A2" t="s">
        <v>290</v>
      </c>
      <c r="B2" s="39">
        <v>390</v>
      </c>
      <c r="C2" s="16">
        <v>3</v>
      </c>
      <c r="D2" s="113">
        <v>3</v>
      </c>
      <c r="E2" s="14">
        <v>4</v>
      </c>
      <c r="F2" s="111">
        <v>0</v>
      </c>
      <c r="G2" s="108">
        <v>0</v>
      </c>
      <c r="H2" s="74">
        <v>0</v>
      </c>
      <c r="I2" s="63">
        <v>0</v>
      </c>
    </row>
    <row r="3" spans="1:9" ht="12.75">
      <c r="A3" t="s">
        <v>291</v>
      </c>
      <c r="B3" s="39">
        <v>995</v>
      </c>
      <c r="C3" s="16">
        <v>22</v>
      </c>
      <c r="D3" s="113">
        <v>21</v>
      </c>
      <c r="E3" s="14">
        <v>17</v>
      </c>
      <c r="F3" s="111">
        <v>0</v>
      </c>
      <c r="G3" s="108">
        <v>0</v>
      </c>
      <c r="H3" s="74">
        <v>0</v>
      </c>
      <c r="I3" s="63">
        <v>0</v>
      </c>
    </row>
    <row r="4" spans="1:9" ht="12.75">
      <c r="A4" t="s">
        <v>292</v>
      </c>
      <c r="B4" s="39">
        <v>1602</v>
      </c>
      <c r="C4" s="16">
        <v>127</v>
      </c>
      <c r="D4" s="113">
        <v>71</v>
      </c>
      <c r="E4" s="14">
        <v>23</v>
      </c>
      <c r="F4" s="111">
        <v>50</v>
      </c>
      <c r="G4" s="108">
        <v>164.5</v>
      </c>
      <c r="H4" s="74">
        <v>1056.5</v>
      </c>
      <c r="I4" s="63">
        <v>0</v>
      </c>
    </row>
    <row r="5" spans="1:9" ht="12.75">
      <c r="A5" t="s">
        <v>293</v>
      </c>
      <c r="B5" s="39">
        <v>1506.75</v>
      </c>
      <c r="C5" s="16">
        <v>109</v>
      </c>
      <c r="D5" s="113">
        <v>49</v>
      </c>
      <c r="E5" s="14">
        <v>58</v>
      </c>
      <c r="F5" s="111">
        <v>185</v>
      </c>
      <c r="G5" s="108">
        <v>85.05</v>
      </c>
      <c r="H5" s="83">
        <v>877.48</v>
      </c>
      <c r="I5" s="63">
        <v>712.79</v>
      </c>
    </row>
    <row r="6" spans="1:9" ht="12.75">
      <c r="A6" t="s">
        <v>294</v>
      </c>
      <c r="B6" s="39">
        <v>2864.86</v>
      </c>
      <c r="C6" s="16">
        <v>48</v>
      </c>
      <c r="D6" s="113">
        <v>82</v>
      </c>
      <c r="E6" s="14">
        <v>25</v>
      </c>
      <c r="F6" s="111">
        <v>0</v>
      </c>
      <c r="G6" s="108">
        <v>11.9</v>
      </c>
      <c r="H6" s="74">
        <v>285</v>
      </c>
      <c r="I6" s="63">
        <v>950</v>
      </c>
    </row>
    <row r="7" spans="1:9" ht="12.75">
      <c r="A7" t="s">
        <v>295</v>
      </c>
      <c r="B7" s="39">
        <v>172.5</v>
      </c>
      <c r="C7" s="16">
        <v>4</v>
      </c>
      <c r="D7" s="113">
        <v>4</v>
      </c>
      <c r="E7" s="14">
        <v>2</v>
      </c>
      <c r="F7" s="111">
        <v>0</v>
      </c>
      <c r="G7" s="108">
        <v>0</v>
      </c>
      <c r="H7" s="103">
        <v>0</v>
      </c>
      <c r="I7" s="63">
        <v>0</v>
      </c>
    </row>
    <row r="8" ht="12.75">
      <c r="A8" t="s">
        <v>296</v>
      </c>
    </row>
    <row r="9" ht="12.75">
      <c r="A9" t="s">
        <v>297</v>
      </c>
    </row>
    <row r="11" spans="1:9" s="1" customFormat="1" ht="12.75">
      <c r="A11" s="1" t="s">
        <v>298</v>
      </c>
      <c r="B11" s="39">
        <f>SUM(B2:B9)</f>
        <v>7531.110000000001</v>
      </c>
      <c r="C11" s="16">
        <f aca="true" t="shared" si="0" ref="C11:I11">SUM(C2:C9)</f>
        <v>313</v>
      </c>
      <c r="D11" s="113">
        <f t="shared" si="0"/>
        <v>230</v>
      </c>
      <c r="E11" s="14">
        <f t="shared" si="0"/>
        <v>129</v>
      </c>
      <c r="F11" s="111">
        <f t="shared" si="0"/>
        <v>235</v>
      </c>
      <c r="G11" s="108">
        <f t="shared" si="0"/>
        <v>261.45</v>
      </c>
      <c r="H11" s="74">
        <f t="shared" si="0"/>
        <v>2218.98</v>
      </c>
      <c r="I11" s="63">
        <f t="shared" si="0"/>
        <v>1662.79</v>
      </c>
    </row>
    <row r="13" spans="1:9" ht="12.75">
      <c r="A13" s="1" t="s">
        <v>299</v>
      </c>
      <c r="B13" s="115">
        <v>10027.92</v>
      </c>
      <c r="C13" s="116">
        <v>300</v>
      </c>
      <c r="D13" s="117">
        <v>0</v>
      </c>
      <c r="E13" s="118">
        <v>0</v>
      </c>
      <c r="F13" s="119">
        <v>0</v>
      </c>
      <c r="G13" s="120">
        <v>0</v>
      </c>
      <c r="H13" s="121"/>
      <c r="I13" s="122"/>
    </row>
    <row r="14" spans="1:8" ht="12.75">
      <c r="A14" t="s">
        <v>302</v>
      </c>
      <c r="H14" s="121">
        <v>1471.53</v>
      </c>
    </row>
    <row r="15" spans="1:8" ht="12.75">
      <c r="A15" t="s">
        <v>300</v>
      </c>
      <c r="H15" s="121">
        <v>238</v>
      </c>
    </row>
    <row r="16" spans="1:9" ht="12.75">
      <c r="A16" t="s">
        <v>303</v>
      </c>
      <c r="I16" s="122">
        <v>328</v>
      </c>
    </row>
    <row r="17" spans="1:9" ht="12.75">
      <c r="A17" t="s">
        <v>304</v>
      </c>
      <c r="I17" s="122">
        <v>206</v>
      </c>
    </row>
    <row r="18" spans="1:9" ht="12.75">
      <c r="A18" t="s">
        <v>305</v>
      </c>
      <c r="I18" s="122">
        <v>88</v>
      </c>
    </row>
    <row r="19" spans="1:9" ht="12.75">
      <c r="A19" t="s">
        <v>306</v>
      </c>
      <c r="I19" s="122">
        <v>108.8</v>
      </c>
    </row>
    <row r="20" spans="2:9" s="1" customFormat="1" ht="12.75">
      <c r="B20" s="123">
        <v>-2496.81</v>
      </c>
      <c r="C20" s="124">
        <v>13</v>
      </c>
      <c r="D20" s="125">
        <v>230</v>
      </c>
      <c r="E20" s="126">
        <v>129</v>
      </c>
      <c r="F20" s="127">
        <v>235</v>
      </c>
      <c r="G20" s="128">
        <v>261.45</v>
      </c>
      <c r="H20" s="129">
        <v>509.45</v>
      </c>
      <c r="I20" s="130">
        <v>931.99</v>
      </c>
    </row>
    <row r="22" spans="1:9" s="1" customFormat="1" ht="12.75">
      <c r="A22" s="1" t="s">
        <v>301</v>
      </c>
      <c r="B22" s="123">
        <v>13.08</v>
      </c>
      <c r="C22" s="4"/>
      <c r="D22" s="101"/>
      <c r="E22" s="7"/>
      <c r="F22" s="131"/>
      <c r="G22" s="107"/>
      <c r="H22" s="132"/>
      <c r="I22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2012-06-02T08:12:30Z</cp:lastPrinted>
  <dcterms:created xsi:type="dcterms:W3CDTF">2012-05-12T16:51:21Z</dcterms:created>
  <dcterms:modified xsi:type="dcterms:W3CDTF">2012-12-05T19:36:16Z</dcterms:modified>
  <cp:category/>
  <cp:version/>
  <cp:contentType/>
  <cp:contentStatus/>
</cp:coreProperties>
</file>